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817" windowHeight="11430"/>
  </bookViews>
  <sheets>
    <sheet name="111" sheetId="3" r:id="rId1"/>
    <sheet name="汇总数量参考" sheetId="7" state="hidden" r:id="rId2"/>
    <sheet name="数量参考" sheetId="6" state="hidden" r:id="rId3"/>
  </sheets>
  <definedNames>
    <definedName name="_xlnm._FilterDatabase" localSheetId="0" hidden="1">'111'!$B$4:$RX$141</definedName>
    <definedName name="_xlnm.Print_Area" localSheetId="0">'111'!$B$1:$H$141</definedName>
  </definedNames>
  <calcPr calcId="144525"/>
</workbook>
</file>

<file path=xl/sharedStrings.xml><?xml version="1.0" encoding="utf-8"?>
<sst xmlns="http://schemas.openxmlformats.org/spreadsheetml/2006/main" count="3170" uniqueCount="934">
  <si>
    <t>2023北外新华学校入库物料单</t>
  </si>
  <si>
    <t>报价公司</t>
  </si>
  <si>
    <t>报价人</t>
  </si>
  <si>
    <t>序号</t>
  </si>
  <si>
    <t>物料名称</t>
  </si>
  <si>
    <t>规格工艺</t>
  </si>
  <si>
    <t>单位（元/x）</t>
  </si>
  <si>
    <t>计划工程量</t>
  </si>
  <si>
    <t>不含税单价</t>
  </si>
  <si>
    <t>不含税总价</t>
  </si>
  <si>
    <t>舞台</t>
  </si>
  <si>
    <t>舞台：普通组装舞台/20cm/60cm/80cm/100cm高（含舞台表面板材）</t>
  </si>
  <si>
    <t>m²</t>
  </si>
  <si>
    <t>迎宾花柱</t>
  </si>
  <si>
    <t>迎宾花柱底部木工板部分制作：木工板+车贴+鲜花   尺寸30x30x110cm</t>
  </si>
  <si>
    <t>个</t>
  </si>
  <si>
    <t>注水道旗</t>
  </si>
  <si>
    <t>5米注水道旗含画面</t>
  </si>
  <si>
    <t>木工特装</t>
  </si>
  <si>
    <t>木质写真背板木质结构，裱高清写真画面（侧面包边，高清写真喷绘）</t>
  </si>
  <si>
    <t>TURSS架</t>
  </si>
  <si>
    <t>普通钢架，一般用于灯光及背板搭建，Truss stand ，300mm x 400mm 灯光架</t>
  </si>
  <si>
    <t>米</t>
  </si>
  <si>
    <t>桁架喷绘</t>
  </si>
  <si>
    <t>租赁桁架</t>
  </si>
  <si>
    <t>不含喷绘布、按日计算</t>
  </si>
  <si>
    <r>
      <rPr>
        <sz val="10"/>
        <color theme="1"/>
        <rFont val="宋体"/>
        <charset val="134"/>
      </rPr>
      <t>㎡</t>
    </r>
    <r>
      <rPr>
        <sz val="10"/>
        <color theme="1"/>
        <rFont val="微软雅黑"/>
        <charset val="134"/>
      </rPr>
      <t>/天</t>
    </r>
  </si>
  <si>
    <t>喷绘布720dpi，不含基础桁架</t>
  </si>
  <si>
    <t>白胶环保无味喷绘布，含包边安装，画面平整无褶皱，精度1440dpi</t>
  </si>
  <si>
    <t>㎡</t>
  </si>
  <si>
    <t>黑胶喷绘布，含包边安装，画面平整无褶皱，精度1440dpi</t>
  </si>
  <si>
    <t>刀刮布UV</t>
  </si>
  <si>
    <t>LED大屏</t>
  </si>
  <si>
    <t>P2.5屏 负责安装调试以及现场利用视频台操作</t>
  </si>
  <si>
    <r>
      <rPr>
        <sz val="10"/>
        <color rgb="FF000000"/>
        <rFont val="宋体"/>
        <charset val="134"/>
      </rPr>
      <t>㎡</t>
    </r>
    <r>
      <rPr>
        <sz val="10"/>
        <color rgb="FF000000"/>
        <rFont val="微软雅黑"/>
        <charset val="134"/>
      </rPr>
      <t>/天</t>
    </r>
  </si>
  <si>
    <t>p3屏  负责安装调试以及现场利用视频台操作</t>
  </si>
  <si>
    <t>LED屏幕处理器</t>
  </si>
  <si>
    <t>套</t>
  </si>
  <si>
    <t>灯光</t>
  </si>
  <si>
    <t>灯光架  三角支架</t>
  </si>
  <si>
    <t>台</t>
  </si>
  <si>
    <t>光束灯 型号380以上</t>
  </si>
  <si>
    <t>led染色帕灯</t>
  </si>
  <si>
    <t>电脑摇头灯</t>
  </si>
  <si>
    <t>追光（2500W 含调试人工）</t>
  </si>
  <si>
    <t>调光台（灯光调试设备，常规活动适用）</t>
  </si>
  <si>
    <t>LED灯带：1米长装饰性LED灯带（LED发光灯带，塑料外壳，常规采购价格）</t>
  </si>
  <si>
    <t>面光灯，负责整体环境亮度效果（200w）</t>
  </si>
  <si>
    <t>电脑灯LOGO片</t>
  </si>
  <si>
    <t>LED 发光字</t>
  </si>
  <si>
    <t>画面展示
（含画面）</t>
  </si>
  <si>
    <t>易拉宝（加厚铝合金）</t>
  </si>
  <si>
    <t>1.8x0.8m</t>
  </si>
  <si>
    <t>立屏展架</t>
  </si>
  <si>
    <t>2x0.8m</t>
  </si>
  <si>
    <t>地贴</t>
  </si>
  <si>
    <t>易撕无痕车贴，拆除后无胶印残留</t>
  </si>
  <si>
    <t>写真
（购买）</t>
  </si>
  <si>
    <t>户外</t>
  </si>
  <si>
    <t>户外写真车贴，720dpi（迪丝飞丝户外写真）</t>
  </si>
  <si>
    <t>户外写真喷绘布，720dpi</t>
  </si>
  <si>
    <t>户外写真油画布，720dpi</t>
  </si>
  <si>
    <t>室内</t>
  </si>
  <si>
    <t>室内写真布，720dpi</t>
  </si>
  <si>
    <t>室内写真油画布，720dpi</t>
  </si>
  <si>
    <t>龙卡板</t>
  </si>
  <si>
    <t>单面，5mm厚度，720dpi</t>
  </si>
  <si>
    <t>双面，5mm厚度，720dpi</t>
  </si>
  <si>
    <t>异形，5mm厚度，720dpi</t>
  </si>
  <si>
    <t>户内背胶雪弗板（PVC发泡板）</t>
  </si>
  <si>
    <t>5mm雪弗板（单面）</t>
  </si>
  <si>
    <t>5mm雪弗板（双面）</t>
  </si>
  <si>
    <t>手举牌立杆</t>
  </si>
  <si>
    <t>铁艺，可伸缩，常规尺寸</t>
  </si>
  <si>
    <t>画面类</t>
  </si>
  <si>
    <t>单透贴</t>
  </si>
  <si>
    <t>灯箱片</t>
  </si>
  <si>
    <t>刀刮布普通打印</t>
  </si>
  <si>
    <t>其它
（购买）</t>
  </si>
  <si>
    <t>条幅</t>
  </si>
  <si>
    <t>条幅布，70cm，单色，平整清晰，悬挂平整无褶皱</t>
  </si>
  <si>
    <t>条幅布，90cm，单色，平整清晰，悬挂平整无褶皱</t>
  </si>
  <si>
    <t>旗帜布，单色/彩色，平整清晰，悬挂平整无褶皱</t>
  </si>
  <si>
    <t>雕刻字</t>
  </si>
  <si>
    <t>亚克力字本色</t>
  </si>
  <si>
    <t>包安装，亚克力字本色（亚克力厚度1cm）</t>
  </si>
  <si>
    <t>包安装，亚克力字本色（亚克力厚度5mm）</t>
  </si>
  <si>
    <t>不锈钢</t>
  </si>
  <si>
    <t>包安装，不锈钢厚材质标准字体（不锈钢厚度1mm，本色）</t>
  </si>
  <si>
    <t>包安装，不锈钢立体字标准字体（不锈钢厚度1mm，包边厚度2cm，本色）</t>
  </si>
  <si>
    <t>泡沫字</t>
  </si>
  <si>
    <t>包安装，8cm厚+PVC覆面</t>
  </si>
  <si>
    <t>包安装，12cm厚+PVC覆面</t>
  </si>
  <si>
    <t>包安装，15cm厚+PVC覆面</t>
  </si>
  <si>
    <t>地毯</t>
  </si>
  <si>
    <t>地毯（迎宾/场地搭建）</t>
  </si>
  <si>
    <t>5mm厚地毯</t>
  </si>
  <si>
    <t>8mm厚地毯</t>
  </si>
  <si>
    <t>鲜花花艺
（购买）</t>
  </si>
  <si>
    <t>配饰花</t>
  </si>
  <si>
    <t>胸花/麦穗/腕花</t>
  </si>
  <si>
    <t>讲台花</t>
  </si>
  <si>
    <t>盆</t>
  </si>
  <si>
    <t>气氛类</t>
  </si>
  <si>
    <t>冷焰火</t>
  </si>
  <si>
    <t>按照舞台布置单点价格报</t>
  </si>
  <si>
    <t>个/天</t>
  </si>
  <si>
    <t>泡泡机</t>
  </si>
  <si>
    <t>含泡泡液，租赁</t>
  </si>
  <si>
    <t>干冰机</t>
  </si>
  <si>
    <t>含干冰，租赁</t>
  </si>
  <si>
    <t>彩虹机</t>
  </si>
  <si>
    <t>租赁</t>
  </si>
  <si>
    <t>电控礼花炮</t>
  </si>
  <si>
    <t>皇家礼炮</t>
  </si>
  <si>
    <t>气球
装饰类</t>
  </si>
  <si>
    <t>气球门</t>
  </si>
  <si>
    <t>普通气球门，5m跨度</t>
  </si>
  <si>
    <t>造型气球门，根据甲方指定主题，5m跨度</t>
  </si>
  <si>
    <t>气球链</t>
  </si>
  <si>
    <t>造型气球链：12寸乳胶球+铝箔气球</t>
  </si>
  <si>
    <t>气球</t>
  </si>
  <si>
    <t>18寸铝箔造型气球</t>
  </si>
  <si>
    <t>18寸透明波波球</t>
  </si>
  <si>
    <t>10寸马卡龙色气球：乳胶气球，氦气空飘</t>
  </si>
  <si>
    <t>普通气球</t>
  </si>
  <si>
    <t>10寸马卡龙色气球：乳胶气球，含气球杆</t>
  </si>
  <si>
    <t>物料类</t>
  </si>
  <si>
    <t>抽奖</t>
  </si>
  <si>
    <t>抽奖箱 30MMX30MM抽奖箱亚克力表4色封面</t>
  </si>
  <si>
    <t>抽奖券 常规抽奖券4色 可撕下 抽奖号</t>
  </si>
  <si>
    <t>张</t>
  </si>
  <si>
    <t>抽奖系统（电子摇号等）</t>
  </si>
  <si>
    <t>次</t>
  </si>
  <si>
    <t>摇号箱</t>
  </si>
  <si>
    <t>木工T牌</t>
  </si>
  <si>
    <t>木质+高清车贴  2000x800x150</t>
  </si>
  <si>
    <t>签到笔</t>
  </si>
  <si>
    <t>金色/黑色 粗</t>
  </si>
  <si>
    <t>支</t>
  </si>
  <si>
    <t>签到本</t>
  </si>
  <si>
    <t>拉页形式</t>
  </si>
  <si>
    <t>本</t>
  </si>
  <si>
    <t>席卡</t>
  </si>
  <si>
    <t>亚克力材质（外壳）</t>
  </si>
  <si>
    <t>份</t>
  </si>
  <si>
    <t>珠光纸</t>
  </si>
  <si>
    <t>铜版纸</t>
  </si>
  <si>
    <t>工作证</t>
  </si>
  <si>
    <t>工作证（10cm*6.8cm，带塑料壳和挂绳）</t>
  </si>
  <si>
    <t>贴纸
纸张类</t>
  </si>
  <si>
    <t>主持人手卡</t>
  </si>
  <si>
    <t>5x21cm龙卡板制作</t>
  </si>
  <si>
    <t>麦标</t>
  </si>
  <si>
    <t>5x10cm龙卡板制作</t>
  </si>
  <si>
    <t>防撞贴</t>
  </si>
  <si>
    <t>磨砂/亮光</t>
  </si>
  <si>
    <t>磨砂贴</t>
  </si>
  <si>
    <t>按面积报价</t>
  </si>
  <si>
    <t>标识系统</t>
  </si>
  <si>
    <t>不锈钢铁马围栏</t>
  </si>
  <si>
    <t>铁马材长度为2米，租赁</t>
  </si>
  <si>
    <t>礼宾柱</t>
  </si>
  <si>
    <t>常规用现场礼宾柱，租赁</t>
  </si>
  <si>
    <t>演讲配合</t>
  </si>
  <si>
    <t>翻页笔-租赁</t>
  </si>
  <si>
    <t>演讲用</t>
  </si>
  <si>
    <t>提词器-租赁</t>
  </si>
  <si>
    <t>对讲机</t>
  </si>
  <si>
    <t>普通</t>
  </si>
  <si>
    <t>常规活动中使用可调频对讲机含耳麦</t>
  </si>
  <si>
    <t>远程</t>
  </si>
  <si>
    <t>常规活动中使用可调频对讲机含耳麦（ 同附图序号35）</t>
  </si>
  <si>
    <t>小蜜蜂</t>
  </si>
  <si>
    <t>扩音器</t>
  </si>
  <si>
    <t>常规活动中使用可调节</t>
  </si>
  <si>
    <t>电子类</t>
  </si>
  <si>
    <t>音响（租赁）</t>
  </si>
  <si>
    <t>12寸以上拉杆音响：含2支话筒</t>
  </si>
  <si>
    <t>双十五音响：进口品牌，包含操控台、均衡器、功效、麦克等基础设备，含调音台</t>
  </si>
  <si>
    <t>线阵列全频音响：进口品牌，8只（4+2），包含但不限于操控台、均衡器、功效、麦克、返听、监听、效果器等基础设备，含调音台</t>
  </si>
  <si>
    <t>线阵列全频音响：进口品牌，12只（8+4），包含但不限于操控台、均衡器、功效、麦克、返听、监听、效果器等基础设备，含调音台</t>
  </si>
  <si>
    <t>贵宾椅</t>
  </si>
  <si>
    <t>有靠背无扶手，椅套蝴蝶结</t>
  </si>
  <si>
    <t>把</t>
  </si>
  <si>
    <t>简易塑料方凳</t>
  </si>
  <si>
    <t>红色塑料方凳，无靠背无扶手</t>
  </si>
  <si>
    <t>高架桌椅</t>
  </si>
  <si>
    <t>高脚桌</t>
  </si>
  <si>
    <t>白色高脚桌，直径60公分</t>
  </si>
  <si>
    <t>高脚椅</t>
  </si>
  <si>
    <t>白色高脚椅</t>
  </si>
  <si>
    <t>面包凳/皮凳（40cm*40cm）</t>
  </si>
  <si>
    <t>干净整洁</t>
  </si>
  <si>
    <t>沙发</t>
  </si>
  <si>
    <t>沙龙或论坛活动用方形带扶手皮革沙发（单人），尺寸约80cm*80cm</t>
  </si>
  <si>
    <t>茶几</t>
  </si>
  <si>
    <t>纯木质，正方茶几，无特殊造型 主要用于嘉宾论坛沙龙活动</t>
  </si>
  <si>
    <t>长条桌</t>
  </si>
  <si>
    <t>长2米宽0.4米(含桌布)</t>
  </si>
  <si>
    <t>演讲台</t>
  </si>
  <si>
    <t>通常演讲台，木质，含垫高台（正面带logo,高度在1.2m--1.4m，踏板高约20公分）</t>
  </si>
  <si>
    <t>现场
道具类</t>
  </si>
  <si>
    <t>奖牌（包括开模费用）</t>
  </si>
  <si>
    <t>定制</t>
  </si>
  <si>
    <t>奖杯</t>
  </si>
  <si>
    <t>定制水晶奖杯  高度不低于30公分</t>
  </si>
  <si>
    <t>定制大力神杯   高度不低于40公分</t>
  </si>
  <si>
    <t>荣誉证书</t>
  </si>
  <si>
    <t>荣誉证书含内页打印  8K及以上</t>
  </si>
  <si>
    <t>亚克力荣誉证书框    尺寸30*40厘米</t>
  </si>
  <si>
    <t>服装-马甲</t>
  </si>
  <si>
    <t>含LOGO定制——普通，开盘等活动使用  多功能款</t>
  </si>
  <si>
    <t>件</t>
  </si>
  <si>
    <t>帽子</t>
  </si>
  <si>
    <t>含logo定制——鸭舌帽</t>
  </si>
  <si>
    <t>含logo定制——渔夫帽</t>
  </si>
  <si>
    <t>拉绳背包</t>
  </si>
  <si>
    <t>无纺布，含logo定制</t>
  </si>
  <si>
    <t>布艺，含logo定制</t>
  </si>
  <si>
    <t>硅胶运动手环</t>
  </si>
  <si>
    <t>含logo定制-压印</t>
  </si>
  <si>
    <t>雨衣</t>
  </si>
  <si>
    <t>透明雨衣购买</t>
  </si>
  <si>
    <t>保险类</t>
  </si>
  <si>
    <t>意外险</t>
  </si>
  <si>
    <t>出行人身意外险</t>
  </si>
  <si>
    <t>人</t>
  </si>
  <si>
    <t>物品
定制采购</t>
  </si>
  <si>
    <t>单支康乃馨</t>
  </si>
  <si>
    <t>韩版包装纸包装</t>
  </si>
  <si>
    <t>单支玫瑰</t>
  </si>
  <si>
    <t>单支郁金香（当季）</t>
  </si>
  <si>
    <t>单支向日葵</t>
  </si>
  <si>
    <t>定制百事可乐/可口可乐/芬达</t>
  </si>
  <si>
    <t>定制：印姓名或logo(同附图序号61或类似款式同品质),330ml</t>
  </si>
  <si>
    <t>瓶</t>
  </si>
  <si>
    <t>定制不干胶贴纸</t>
  </si>
  <si>
    <t>4x4cm圆形</t>
  </si>
  <si>
    <t>直播活动</t>
  </si>
  <si>
    <t>直播现场灯光（面光灯、补光灯）</t>
  </si>
  <si>
    <t>耐思，韦斯灯光，专业移动灯架，曲面环形，格扇聚光辅助设备</t>
  </si>
  <si>
    <t>项</t>
  </si>
  <si>
    <t>直播切换导播台设备</t>
  </si>
  <si>
    <t>Sony、Panasonic,导播台切换台</t>
  </si>
  <si>
    <t>专业摄影机</t>
  </si>
  <si>
    <t>Sony、Panasonic,专业直播摄像机</t>
  </si>
  <si>
    <t>主播直播架</t>
  </si>
  <si>
    <t>倍思、领臣、绿联同级别及以上专业直播架</t>
  </si>
  <si>
    <t>无人机拍摄</t>
  </si>
  <si>
    <t>场（半天)</t>
  </si>
  <si>
    <t>大疆御2pro或以上级别，一个主摄多角度拍摄，收集素材或剪辑一条15s小视频，工作时间不超过4小时；</t>
  </si>
  <si>
    <t>场</t>
  </si>
  <si>
    <t>主持人</t>
  </si>
  <si>
    <t>大型活动主持人——宋丹丹、毛丽萍、达伦级别；半天1场</t>
  </si>
  <si>
    <t>人/场</t>
  </si>
  <si>
    <t>专业主持人——中小型活动；半天1场</t>
  </si>
  <si>
    <t>串场主持人；半天1场</t>
  </si>
  <si>
    <t>普工</t>
  </si>
  <si>
    <t>包括技术、搭建、搬运</t>
  </si>
  <si>
    <t>夜间守夜</t>
  </si>
  <si>
    <t>搭建守夜</t>
  </si>
  <si>
    <t>其它执行</t>
  </si>
  <si>
    <t>音箱效果、现场督导等</t>
  </si>
  <si>
    <t>专业摄像师</t>
  </si>
  <si>
    <t>活动后负责导出资料刻盘交付，活动结束2小时内出15s视频；</t>
  </si>
  <si>
    <t>专业摄影师</t>
  </si>
  <si>
    <t>活动后负责导出资料刻盘交付，活动结束2小时内出精修图，不少于20张；</t>
  </si>
  <si>
    <t>专业化妆师</t>
  </si>
  <si>
    <t>舞台妆，10人内</t>
  </si>
  <si>
    <t>车辆租赁</t>
  </si>
  <si>
    <t>45座大巴车</t>
  </si>
  <si>
    <t>包日（按天数计算），车辆工作时间为8小时/天，限定使用公里数为100公里/天，基本日租金包括车辆租金、驾驶员酬劳、税费、保险费等费用。
超时N小时，按日报价/8小时xN进行加收。超距Y公里，按照日报价/100xY进行加收。原则上超时、超距不可同时加收。</t>
  </si>
  <si>
    <t>辆/天</t>
  </si>
  <si>
    <t>53座大巴车</t>
  </si>
  <si>
    <t>7座商务车</t>
  </si>
  <si>
    <t>以上总计</t>
  </si>
  <si>
    <t>2020-2021年华润置地华东大区合肥公司活动类集中采购商务报价单</t>
  </si>
  <si>
    <t>名称</t>
  </si>
  <si>
    <t>万橡府</t>
  </si>
  <si>
    <t>昆仑御</t>
  </si>
  <si>
    <t>紫玥台</t>
  </si>
  <si>
    <t>经开</t>
  </si>
  <si>
    <t>葛大店</t>
  </si>
  <si>
    <t>新项目</t>
  </si>
  <si>
    <t>汇总</t>
  </si>
  <si>
    <t>A.现场搭建类</t>
  </si>
  <si>
    <t>A1
基础搭建类</t>
  </si>
  <si>
    <t>地台</t>
  </si>
  <si>
    <t>密度板包含龙骨,木质龙骨搭建地台 40或60高</t>
  </si>
  <si>
    <t>木工板，九厘板材质</t>
  </si>
  <si>
    <t>舞台：普通组装舞台/20cm/60cm高（含舞台表面板材），含3mm地毯</t>
  </si>
  <si>
    <t>舞台：普通组装舞台/80cm/100cm高（含舞台表面板材），含3mm地毯</t>
  </si>
  <si>
    <t>迎宾花柱底部木工板部分制作：木工板+车贴   尺寸30*30*100cm（附图序号1）</t>
  </si>
  <si>
    <t>板墙-室外</t>
  </si>
  <si>
    <t>木工板+烤漆（单面）</t>
  </si>
  <si>
    <t>木工板+涂料（双面）</t>
  </si>
  <si>
    <t>真石漆</t>
  </si>
  <si>
    <t>防火板</t>
  </si>
  <si>
    <t>板墙-室内</t>
  </si>
  <si>
    <t>启动道具</t>
  </si>
  <si>
    <t>流金沙启动台   3米起  （见附图序号2）</t>
  </si>
  <si>
    <t>冰雕启动台     3米起  （见附图序号3）</t>
  </si>
  <si>
    <t>启动球启动   3米起  （见附图序号4）</t>
  </si>
  <si>
    <t>干冰启动台    3米起  （见附图序号5）</t>
  </si>
  <si>
    <t>沙漏启动台    常规尺寸  （见附图序号6）</t>
  </si>
  <si>
    <t>普通钢架，一般用于灯光及背板搭建，Truss stand 
300mm x 400mm 灯光架</t>
  </si>
  <si>
    <t>购买桁架</t>
  </si>
  <si>
    <t>不含喷绘布</t>
  </si>
  <si>
    <t>㎡/天</t>
  </si>
  <si>
    <t>桁架翻新</t>
  </si>
  <si>
    <t>喷绘布720dpi，不含基础架
（含喷绘,报价含普通安装费）</t>
  </si>
  <si>
    <t>帐篷
租赁</t>
  </si>
  <si>
    <t>防雨篷房</t>
  </si>
  <si>
    <t xml:space="preserve">3米X3米   </t>
  </si>
  <si>
    <t>3米X4米</t>
  </si>
  <si>
    <t>其他特殊尺寸</t>
  </si>
  <si>
    <t>铝合金篷房（欧式帐篷）</t>
  </si>
  <si>
    <t>10米*10米</t>
  </si>
  <si>
    <t>5米*5米篷房</t>
  </si>
  <si>
    <t>户外单独阳伞</t>
  </si>
  <si>
    <t>3*3米  双顶罗马伞，配石头底座 ，含logo定制（见附图序号7）</t>
  </si>
  <si>
    <t>独立外遮阳伞，伞直径2.7米 ，伞高2.6m左右，铁中柱，含注水底座，LOGO 定制  （见附图序号8）</t>
  </si>
  <si>
    <t>A1.基础搭建类小计</t>
  </si>
  <si>
    <t>——</t>
  </si>
  <si>
    <t>A2
LED屏幕</t>
  </si>
  <si>
    <t>报价含安装调试以及现场利用视频台操作，散热模块、视频台等全套费用</t>
  </si>
  <si>
    <t>p4屏  负责安装调试以及现场利用视频台操作</t>
  </si>
  <si>
    <t>冰屏</t>
  </si>
  <si>
    <t>A2.LED屏类 小计</t>
  </si>
  <si>
    <t>A3
舞台灯光</t>
  </si>
  <si>
    <t>单套灯光
（本栏报价按照数量计费；报价包括灯光辅材及安装、调试、维护费用）</t>
  </si>
  <si>
    <t xml:space="preserve">成像灯   </t>
  </si>
  <si>
    <t>led灯</t>
  </si>
  <si>
    <t>户外探照灯，用于户外场演出或装饰用灯光通天柱照射（面光:P64灯，现场定点光，舞台面光及轮廓光）</t>
  </si>
  <si>
    <t>面光灯，负责整体环境亮度效果（4200W）</t>
  </si>
  <si>
    <t>LED灯箱</t>
  </si>
  <si>
    <t>A3.灯光效果 小计</t>
  </si>
  <si>
    <t>A现场搭建类报价：A=A1+A2+A3</t>
  </si>
  <si>
    <t>B.现场布置类</t>
  </si>
  <si>
    <t>B1
陈列类</t>
  </si>
  <si>
    <t>1.8x0.8m    （见附图序号9）</t>
  </si>
  <si>
    <t>2x1.2m</t>
  </si>
  <si>
    <t>1.8*0.8m  （ 见附图序号10）</t>
  </si>
  <si>
    <t>2*1m</t>
  </si>
  <si>
    <t>2*1.2m</t>
  </si>
  <si>
    <t>立牌展架</t>
  </si>
  <si>
    <t>铁质立牌海报/kt板架，50cm*70cm，高137cm    （ 见附图序号11）</t>
  </si>
  <si>
    <t>铁质立牌海报/kt板架，65cm*90cm，高167cm   （ 见附图序号11）</t>
  </si>
  <si>
    <t>快展架</t>
  </si>
  <si>
    <t>2*2.5m （见附图序号12）</t>
  </si>
  <si>
    <t>门型展架</t>
  </si>
  <si>
    <t>1800mm*800mm（常用）</t>
  </si>
  <si>
    <t>2000mm*1200mm（常用）</t>
  </si>
  <si>
    <t>x展架</t>
  </si>
  <si>
    <t>2000mm*800mm</t>
  </si>
  <si>
    <t>1600mm*600mm（常用）</t>
  </si>
  <si>
    <t>2000mm*1200mm</t>
  </si>
  <si>
    <t>不锈钢玻璃立牌，2000x1000mm</t>
  </si>
  <si>
    <t>展示面为钢化玻璃版面，丝网印logo，底部为不锈钢（烤漆或拉丝），含滚轮  （ 见附图序号13）</t>
  </si>
  <si>
    <t>展示面为钢化玻璃，底部为不锈钢（烤漆或拉丝），不含滚轮   （ 见附图序号14）</t>
  </si>
  <si>
    <t>画架画架</t>
  </si>
  <si>
    <t>室外（租赁）
（木质-画架画框全套）</t>
  </si>
  <si>
    <t>0.5x0.6m</t>
  </si>
  <si>
    <t>0.6x0.9m</t>
  </si>
  <si>
    <t>0.7x1m</t>
  </si>
  <si>
    <t>0.8x1.2m</t>
  </si>
  <si>
    <t>室内（购买）
（木质-画架画框全套）</t>
  </si>
  <si>
    <t>铁艺画架</t>
  </si>
  <si>
    <t>常规尺寸，直立或旋转挂画  （ 见附图序号15）</t>
  </si>
  <si>
    <t>广告机</t>
  </si>
  <si>
    <t>立式广告机，46寸</t>
  </si>
  <si>
    <t>租赁（含维护费）</t>
  </si>
  <si>
    <t>台·天</t>
  </si>
  <si>
    <t>购买（保修期2年）网络版</t>
  </si>
  <si>
    <t>立式广告机，55寸</t>
  </si>
  <si>
    <t>立式广告机，65寸</t>
  </si>
  <si>
    <t>室内写真喷绘布，720dpi</t>
  </si>
  <si>
    <t>KT板</t>
  </si>
  <si>
    <t>铁艺，可伸缩，常规尺寸（ 见附图序号16）</t>
  </si>
  <si>
    <t>无纺布</t>
  </si>
  <si>
    <t>道旗</t>
  </si>
  <si>
    <t>道旗方管及旗子（含画面）租赁</t>
  </si>
  <si>
    <t>20*20镀锌方管，普通工艺，适用于示范区内灯杆，不含灯杆，按道旗面积报价（ 见附图序号17）</t>
  </si>
  <si>
    <t>道旗方管及旗子（含画面）购买</t>
  </si>
  <si>
    <t>注水旗（含画面）租赁</t>
  </si>
  <si>
    <t>5米高，整套注水旗，适用于示范区内，不含发布费，画面3.5*1.2m</t>
  </si>
  <si>
    <t>注水旗（含画面）购买</t>
  </si>
  <si>
    <t>灯箱（购买）</t>
  </si>
  <si>
    <t>室外灯箱（含画面）</t>
  </si>
  <si>
    <t>不锈钢框架+钢化玻璃</t>
  </si>
  <si>
    <t>室内灯箱（含画面）</t>
  </si>
  <si>
    <t>铝框架+导光板+灯片（适用于商业项目，超薄灯箱）</t>
  </si>
  <si>
    <t>其它（购买）</t>
  </si>
  <si>
    <t>缎布，单色/彩色，平整清晰，悬挂平整无褶皱</t>
  </si>
  <si>
    <t>写真喷绘布，彩色，平整清晰，悬挂平整无褶皱</t>
  </si>
  <si>
    <t>绸布，单色/彩色，平整清晰，悬挂平整无褶皱</t>
  </si>
  <si>
    <t>缠树金布</t>
  </si>
  <si>
    <t>购买，已抓皱，1米宽</t>
  </si>
  <si>
    <t>购买，已抓皱，2.2米宽</t>
  </si>
  <si>
    <t>购买，平面布，1.2米宽</t>
  </si>
  <si>
    <t>购买，平面布，1.8米宽</t>
  </si>
  <si>
    <t>5mm厚钛金字</t>
  </si>
  <si>
    <t>包安装，5mm厚钛金字</t>
  </si>
  <si>
    <t>包安装，8mm厚</t>
  </si>
  <si>
    <t>包安装，12mm厚</t>
  </si>
  <si>
    <t>包安装，15mm厚</t>
  </si>
  <si>
    <t>室外防水塑料地毯</t>
  </si>
  <si>
    <t>3M    3mm厚</t>
  </si>
  <si>
    <t>3M    5mm厚</t>
  </si>
  <si>
    <t>B1:陈列类小计</t>
  </si>
  <si>
    <t>B2
花艺及氛围类</t>
  </si>
  <si>
    <t>绿植类（购买）</t>
  </si>
  <si>
    <t>仿真绿植（购买）</t>
  </si>
  <si>
    <t>高仿绿叶类（同附图序号18或类似款式同品质）</t>
  </si>
  <si>
    <t>草房草坪类（同附图序号19或类似款式同品质），15针，厚度1cm</t>
  </si>
  <si>
    <t>草房草坪类（同附图序号19或类似款式同品质），15针，厚度1.5cm</t>
  </si>
  <si>
    <t>草房草坪类（同附图序号19或16或类似款式同品质），15针，厚度2cm</t>
  </si>
  <si>
    <t>花艺（购买）</t>
  </si>
  <si>
    <t>桌花类（见附图）</t>
  </si>
  <si>
    <t>桌花（同附图序号20或类似款式同品质）</t>
  </si>
  <si>
    <t>桌花（同附图序号21或类似款式同品质）</t>
  </si>
  <si>
    <t>花篮（同附图序号22或类似款式同品质）</t>
  </si>
  <si>
    <t>插花（同附图序号23或类似款式同品质）</t>
  </si>
  <si>
    <t>落地花篮</t>
  </si>
  <si>
    <t>立式落地花篮（同附图序号24或类似款式同品质）</t>
  </si>
  <si>
    <t>立式落地花篮（同附图序号25或类似款式同品质）</t>
  </si>
  <si>
    <t>氛围花艺</t>
  </si>
  <si>
    <t>鲜花罗马柱（同附图序号26或类似款式同品质）</t>
  </si>
  <si>
    <t>胸花/麦穗/腕花（同附图序号27款或类似款式同品质）</t>
  </si>
  <si>
    <t>立柱花球</t>
  </si>
  <si>
    <t>迎宾花柱上部花球：50cm直径鲜花（同附图序号28或类似款式同品质）</t>
  </si>
  <si>
    <t>迎宾花柱上部花球：60cm直径鲜花（同附图序号28款或类似款式同品质）</t>
  </si>
  <si>
    <t>讲台花 （同附图序号29或类似款式同品质）</t>
  </si>
  <si>
    <t>小钢炮</t>
  </si>
  <si>
    <t>气球装饰类</t>
  </si>
  <si>
    <t>普通气球门（同附图序号30或类似款式同品质），5m跨度</t>
  </si>
  <si>
    <t>造型气球门，根据甲方指定主题（同附图序号31或类似款式同品质），5m跨度</t>
  </si>
  <si>
    <t>造型气球链：12寸乳胶球+铝箔气球（同附图序号32款或类似款式同品质）</t>
  </si>
  <si>
    <t>氦气气球</t>
  </si>
  <si>
    <t>12寸马卡龙色气球：乳胶气球，氦气空飘</t>
  </si>
  <si>
    <t>12寸马卡龙色气球：乳胶气球，含气球杆</t>
  </si>
  <si>
    <t>B2:花艺及氛围类小计</t>
  </si>
  <si>
    <t>B3
现场道具类</t>
  </si>
  <si>
    <t xml:space="preserve">抽奖券 常规抽奖券4色 可撕下 抽奖号 </t>
  </si>
  <si>
    <t>人脸识别签到抽奖</t>
  </si>
  <si>
    <t>通过采集来宾图像进行记录，并将客户的头像投影在主屏幕上，同时记录的客户头像可用于抽奖系统</t>
  </si>
  <si>
    <t>香槟</t>
  </si>
  <si>
    <t>庆典香槟500ml</t>
  </si>
  <si>
    <t>香槟台</t>
  </si>
  <si>
    <t>香槟酒塔租用价格（常规使用4层）</t>
  </si>
  <si>
    <t>木质+高清车贴  2000*800*150</t>
  </si>
  <si>
    <t>资料架</t>
  </si>
  <si>
    <t>黑色铁质资料架，规格为W510*D380*H1360(MM)（此为约数）</t>
  </si>
  <si>
    <t>透明膜</t>
  </si>
  <si>
    <t>非交付标准，不利因素版权，结实</t>
  </si>
  <si>
    <t>贴纸/纸张类</t>
  </si>
  <si>
    <t>话筒套</t>
  </si>
  <si>
    <t>无线麦外包围制作</t>
  </si>
  <si>
    <t>海报</t>
  </si>
  <si>
    <t>户内背胶写真，720dpi</t>
  </si>
  <si>
    <t>不干贴</t>
  </si>
  <si>
    <t>例如销控原点纸、活动号码贴、臂贴，直径8cm</t>
  </si>
  <si>
    <t>标识牌</t>
  </si>
  <si>
    <t>304不锈钢，烤汽车专用漆</t>
  </si>
  <si>
    <t>导视系统租赁</t>
  </si>
  <si>
    <t>水牌，租赁</t>
  </si>
  <si>
    <t>金属立架+kt板画面（0.6x0.9m)，租赁</t>
  </si>
  <si>
    <t>警戒桩</t>
  </si>
  <si>
    <t>1米线，租赁</t>
  </si>
  <si>
    <t>铁马套</t>
  </si>
  <si>
    <t>2*1.2m,红布定制丝印Logo  （同附图序号33）</t>
  </si>
  <si>
    <t>常规用现场礼宾柱，租赁   （同附图序号34）</t>
  </si>
  <si>
    <t>拱门</t>
  </si>
  <si>
    <t>充气拱门</t>
  </si>
  <si>
    <t>充气拱门  直径15米以上</t>
  </si>
  <si>
    <t>手持padmini-租赁</t>
  </si>
  <si>
    <t>B3:现场道具类 小计</t>
  </si>
  <si>
    <t>B4
电器租赁类
（报价含供方负责调试与现场切换，安装调试等全套费用）</t>
  </si>
  <si>
    <t>常规活动中使用可调频对讲机含耳麦  （ 同附图序号35）</t>
  </si>
  <si>
    <t>电子电器类
租赁
（含配套）</t>
  </si>
  <si>
    <t>电脑</t>
  </si>
  <si>
    <t>笔记本，租赁/天</t>
  </si>
  <si>
    <t>台式，租赁/天</t>
  </si>
  <si>
    <t>无线4G路由器</t>
  </si>
  <si>
    <t>租赁/天</t>
  </si>
  <si>
    <t>无线网卡</t>
  </si>
  <si>
    <t>复印打印一体机</t>
  </si>
  <si>
    <t>投影仪</t>
  </si>
  <si>
    <t>投影仪（3000流明，含3m规格投影幕布）（租用）</t>
  </si>
  <si>
    <t>投影仪（5000流明，含3m规格投影幕布）（租用）</t>
  </si>
  <si>
    <t>投影仪（12000流明，含3m规格投影幕布）（租用）</t>
  </si>
  <si>
    <t>电视机</t>
  </si>
  <si>
    <t>液晶电视 42寸 含支架（租用）</t>
  </si>
  <si>
    <t>液晶电视 46寸 含支架（租用）</t>
  </si>
  <si>
    <t>液晶电视 55寸 含支架（租用）</t>
  </si>
  <si>
    <t>麦克风</t>
  </si>
  <si>
    <t>无线麦克风-租赁</t>
  </si>
  <si>
    <t>常规鹅颈麦带开关可控-租赁</t>
  </si>
  <si>
    <t>只</t>
  </si>
  <si>
    <t>双十五音响：进口品牌，包含操控台、均衡器、功效、麦克等基础设备</t>
  </si>
  <si>
    <t>线阵列全频音响：进口品牌，12只（8+4），包含但不限于操控台、均衡器、功效、麦克、返听、监听、效果器等基础设备</t>
  </si>
  <si>
    <t>空调（租赁）</t>
  </si>
  <si>
    <t>3P，3天一周期</t>
  </si>
  <si>
    <t>5P，3天一周期</t>
  </si>
  <si>
    <t>饮水机</t>
  </si>
  <si>
    <t>饮水机，含电源插座-租赁</t>
  </si>
  <si>
    <t>桶装水-购买</t>
  </si>
  <si>
    <t>桶</t>
  </si>
  <si>
    <t>B4:电器租赁类小计</t>
  </si>
  <si>
    <t>B5
桌椅租赁</t>
  </si>
  <si>
    <t>带尼龙弹性椅套和蝴蝶结</t>
  </si>
  <si>
    <t>吧桌椅</t>
  </si>
  <si>
    <t>吧桌</t>
  </si>
  <si>
    <t>含桌布蝴蝶结  （同附图序号36）</t>
  </si>
  <si>
    <t>吧椅</t>
  </si>
  <si>
    <t>干净整洁  （ 同附图序号36）</t>
  </si>
  <si>
    <t>参考图示（同附图序号37）</t>
  </si>
  <si>
    <t>参考图示 （同附图序号37）</t>
  </si>
  <si>
    <t>IBM桌</t>
  </si>
  <si>
    <t>普通宴会折叠桌（无桌布）</t>
  </si>
  <si>
    <t>阳伞+套桌椅</t>
  </si>
  <si>
    <t>阳伞带1桌四椅</t>
  </si>
  <si>
    <t>长1.2米宽0.6米(含桌布、帷幔等)</t>
  </si>
  <si>
    <t>长1.8米宽0.6米(含桌布、帷幔等)</t>
  </si>
  <si>
    <t>玻璃圆桌</t>
  </si>
  <si>
    <t>圆桌加3把铝合金椅子</t>
  </si>
  <si>
    <t>B5：桌椅租赁类小计</t>
  </si>
  <si>
    <t>B现场布置类报价：B=B1+B2+B3+B4+B5</t>
  </si>
  <si>
    <t>C.活动类</t>
  </si>
  <si>
    <t>C1
游戏类</t>
  </si>
  <si>
    <t>不含老师费用，无最低起做量；但均包括相关设备、道具、材料、服装等一切活动配合物品费用</t>
  </si>
  <si>
    <t>高尔夫球</t>
  </si>
  <si>
    <t>室内 0.75*3米+推杆</t>
  </si>
  <si>
    <t>套/天</t>
  </si>
  <si>
    <t>篮球机</t>
  </si>
  <si>
    <t>室内篮球机电动</t>
  </si>
  <si>
    <t>抓娃娃机</t>
  </si>
  <si>
    <t>抓娃娃机-机器租赁</t>
  </si>
  <si>
    <t>娃娃购买18-20cm  ，精品娃娃</t>
  </si>
  <si>
    <t>娃娃购买28-35cm，精品娃娃</t>
  </si>
  <si>
    <t>娃娃购买40-50cm，精品娃娃</t>
  </si>
  <si>
    <t>真人娃娃机-机器租赁</t>
  </si>
  <si>
    <t>全自动飞镖机</t>
  </si>
  <si>
    <t>电子飞镖机</t>
  </si>
  <si>
    <t>体感游戏机</t>
  </si>
  <si>
    <t>打地鼠机</t>
  </si>
  <si>
    <t>极品赛车机</t>
  </si>
  <si>
    <t>桌上足球</t>
  </si>
  <si>
    <t>桌上冰球</t>
  </si>
  <si>
    <t>桌上保龄球</t>
  </si>
  <si>
    <t>充气城堡</t>
  </si>
  <si>
    <t>充气城堡（20平方）</t>
  </si>
  <si>
    <t>海洋球池</t>
  </si>
  <si>
    <t>海洋球池（20平方）</t>
  </si>
  <si>
    <t>充气泳池</t>
  </si>
  <si>
    <t>充气泳池（30平方）</t>
  </si>
  <si>
    <t>趣味钓鱼</t>
  </si>
  <si>
    <t>趣味钓鱼（6平方）</t>
  </si>
  <si>
    <t>盲盒机</t>
  </si>
  <si>
    <t>幸运盒机</t>
  </si>
  <si>
    <t>点唱机</t>
  </si>
  <si>
    <t>点歌机</t>
  </si>
  <si>
    <t>微信照片打印机</t>
  </si>
  <si>
    <t>口红机</t>
  </si>
  <si>
    <t>ps5游戏机</t>
  </si>
  <si>
    <t>街机游戏机</t>
  </si>
  <si>
    <t>卡丁车</t>
  </si>
  <si>
    <t>卡丁车（电动款）</t>
  </si>
  <si>
    <t>卡丁车（燃油款）</t>
  </si>
  <si>
    <t>碰碰车</t>
  </si>
  <si>
    <t>活动指导及配合（服务于C类）</t>
  </si>
  <si>
    <t>主要负责人：负责各类活动现场统筹及服务，包括C类现场服务人员、diy老师等</t>
  </si>
  <si>
    <t>人/天</t>
  </si>
  <si>
    <t>助理：负责各类活动现场统筹及服务，包括C类现场服务人员助理、diy老师助理等</t>
  </si>
  <si>
    <t>C1:游戏类小计</t>
  </si>
  <si>
    <t>C2
活动DIY</t>
  </si>
  <si>
    <t>美食类diy
（一人份）</t>
  </si>
  <si>
    <t>甜品小食DIY:包含不限于咖啡DIY,冰激凌DIY、巧克力DIY、芋圆DIY、水果捞DIY、冰粉DIY、刨冰/芒果冰/红豆冰DIY、泡芙/蛋挞/马卡龙DIY、饼干DIY等</t>
  </si>
  <si>
    <t>中式传统食品DIY：包含不限于月饼DIY，冰皮月饼DIY，冰糖葫芦DIY，粽子DIY，饺子/汤圆DIY、青团DIY、糖人DIY、糖画DIY、棉花糖DIY等</t>
  </si>
  <si>
    <t>西式食品DIY:包含不限于披萨DIY,蛋糕DIY、烤火鸡DIY等</t>
  </si>
  <si>
    <t>其它类
（一人份）</t>
  </si>
  <si>
    <t>绘画类DIY，包含不限于：T恤绘画DIY、数字油画DIY、石膏彩绘DIY、儿童沙画DIY、丝巾扎染DIY、钉子画DIY、五谷画DIY等</t>
  </si>
  <si>
    <t>手工艺品DIY:包含且不限于风筝DIY、软陶DIY、存钱罐DIY、纸艺花DIY、香水DIY、压花相框DIY、圣诞画框DIY、香薰DIY、香薰蜡牌/蜡烛DIY、皮具DIY、南瓜灯DIY、荷兰风车DIY、八音盒DIY、香包手串DIY、宫灯DIY、帆布包DIY、手机壳DIY、马克杯DIY、口红DIY、扇子DIY等</t>
  </si>
  <si>
    <t>园艺类DIY：包含不限于插花DIY含花篮/花瓶、微景观DIY、生态鱼瓶DIY、多肉微景观DIY、年宵花DIY、永生花DIY、圣诞树DIY、盆栽及多肉DIY等</t>
  </si>
  <si>
    <t>科技类DIY:包含且不限于乐高DIY、航模DIY、小火车DIY等</t>
  </si>
  <si>
    <t>传统文化类DIY:包含且不限于造纸术DIY、活字印刷DIY、京剧脸谱DIY、玉玺篆刻DIY、捏面人DIY、玉兔灯DIY等</t>
  </si>
  <si>
    <t>美甲DIY</t>
  </si>
  <si>
    <t>C2：DIY类小计</t>
  </si>
  <si>
    <t>C3
互动类活动</t>
  </si>
  <si>
    <t>含人员费、无最低起做量；
但均包括相关设备、道具、材料、服装等一切活动配合物品</t>
  </si>
  <si>
    <t>魔术师</t>
  </si>
  <si>
    <t>春联书法师</t>
  </si>
  <si>
    <t>棉花糖</t>
  </si>
  <si>
    <t>捏面人</t>
  </si>
  <si>
    <t>剪窗花</t>
  </si>
  <si>
    <t>彩编</t>
  </si>
  <si>
    <t>龙凤书画</t>
  </si>
  <si>
    <t>知名书法老师</t>
  </si>
  <si>
    <t>围棋老师</t>
  </si>
  <si>
    <t>象棋老师</t>
  </si>
  <si>
    <t>音乐老师（声乐、乐器）</t>
  </si>
  <si>
    <t>美术老师</t>
  </si>
  <si>
    <t>太极老师</t>
  </si>
  <si>
    <t>击剑老师</t>
  </si>
  <si>
    <t>马术老师</t>
  </si>
  <si>
    <t>风水讲师</t>
  </si>
  <si>
    <t>传统讲师</t>
  </si>
  <si>
    <t>礼仪培训老师</t>
  </si>
  <si>
    <t>拓展教练</t>
  </si>
  <si>
    <t>导游</t>
  </si>
  <si>
    <t>讲解员</t>
  </si>
  <si>
    <t>党建老师</t>
  </si>
  <si>
    <t>糖画</t>
  </si>
  <si>
    <t>圣诞老人（含装扮和人员）</t>
  </si>
  <si>
    <t>调酒师</t>
  </si>
  <si>
    <t>小丑</t>
  </si>
  <si>
    <t>运动健身老师（瑜伽、运动等）</t>
  </si>
  <si>
    <t>C3：互动类小计</t>
  </si>
  <si>
    <t>C4
表演类</t>
  </si>
  <si>
    <t>专业爵士乐队（3人起），按单人报价</t>
  </si>
  <si>
    <t>四重奏（4人），按单人报价</t>
  </si>
  <si>
    <t>键盘手--现场音效配音</t>
  </si>
  <si>
    <t>专业舞蹈演员  （墨舞表演、激光舞 、现代舞等可选）</t>
  </si>
  <si>
    <t>专业歌手</t>
  </si>
  <si>
    <t>大提琴演奏</t>
  </si>
  <si>
    <t>小提琴演奏</t>
  </si>
  <si>
    <t>竖琴演奏</t>
  </si>
  <si>
    <t>萨克斯演奏</t>
  </si>
  <si>
    <t>古筝演奏</t>
  </si>
  <si>
    <t>钢琴演奏</t>
  </si>
  <si>
    <t>沙画</t>
  </si>
  <si>
    <t>茶艺表演</t>
  </si>
  <si>
    <t>传统戏剧表演</t>
  </si>
  <si>
    <t>相声-脱口秀表演</t>
  </si>
  <si>
    <t>小品表演</t>
  </si>
  <si>
    <t>杂技表演</t>
  </si>
  <si>
    <t>特技表演</t>
  </si>
  <si>
    <t>以上表演类，如为外籍表演者，单人加价幅度
（注：此项报价为增加幅度，后期按此幅度计算，单价部分填写的是百分比）
本项不计入投标总价</t>
  </si>
  <si>
    <t>%</t>
  </si>
  <si>
    <t>C4:表演类小计</t>
  </si>
  <si>
    <t>C5
运动会类</t>
  </si>
  <si>
    <t>现场道具类</t>
  </si>
  <si>
    <t>羽毛旗</t>
  </si>
  <si>
    <t>3.5米（同附图序号38）</t>
  </si>
  <si>
    <t>互动拍照道具</t>
  </si>
  <si>
    <t>雪弗板，双面，1.2米＊1米</t>
  </si>
  <si>
    <t>立拍得</t>
  </si>
  <si>
    <t>相机</t>
  </si>
  <si>
    <t>相纸</t>
  </si>
  <si>
    <t>奖牌</t>
  </si>
  <si>
    <t>普通（   同附图序号39或类似款式同品质）</t>
  </si>
  <si>
    <t>定制（   同附图序号40或类似款式同品质）</t>
  </si>
  <si>
    <t>定制水晶奖杯  高度不低于40公分</t>
  </si>
  <si>
    <t>含LOGO定制——普通，开盘等活动使用  多功能款     （同附图序号41）</t>
  </si>
  <si>
    <t>服装-T恤衫</t>
  </si>
  <si>
    <t>短袖含LOGO定制——高品质，吸汗透气，迪卡侬或同类品牌，（ 同附图序号42）</t>
  </si>
  <si>
    <t>长袖含LOGO定制——高品质，吸汗透气，迪卡侬或同类品牌， （同附图序号43）</t>
  </si>
  <si>
    <t>含LOGO定制——高品质，吸汗透气，迪卡侬或同类品牌， （同附图序号41）</t>
  </si>
  <si>
    <t>服装-速干衣</t>
  </si>
  <si>
    <t>含LOGO定制——高品质，吸汗透气，迪卡侬或同类品牌    （同附图序号44）</t>
  </si>
  <si>
    <t>含logo定制——鸭舌帽（同附图序号45）</t>
  </si>
  <si>
    <t>含logo定制——鸭舌帽（同附图序号46）</t>
  </si>
  <si>
    <t>含logo定制——渔夫帽，同附图序号47</t>
  </si>
  <si>
    <t>无纺布，含logo定制（同附图序号48）</t>
  </si>
  <si>
    <t>布艺，含logo定制（同附图序号49）</t>
  </si>
  <si>
    <t>跑步臂包</t>
  </si>
  <si>
    <t>含logo定制（同附图序号50）</t>
  </si>
  <si>
    <t>LED闪字风扇</t>
  </si>
  <si>
    <t>含logo定制</t>
  </si>
  <si>
    <t>补给类</t>
  </si>
  <si>
    <t>红牛</t>
  </si>
  <si>
    <t>250ml/瓶</t>
  </si>
  <si>
    <t>怡宝水</t>
  </si>
  <si>
    <t>350ml/瓶</t>
  </si>
  <si>
    <t>脉动</t>
  </si>
  <si>
    <t>600毫升/瓶</t>
  </si>
  <si>
    <t>魔力饮料</t>
  </si>
  <si>
    <t>500ml</t>
  </si>
  <si>
    <t>每日坚果</t>
  </si>
  <si>
    <t>三只松鼠/恰恰等同类产品（以小包装为单位）</t>
  </si>
  <si>
    <t>袋</t>
  </si>
  <si>
    <t>纯牛奶</t>
  </si>
  <si>
    <t>伊利/蒙牛纯牛奶250ml</t>
  </si>
  <si>
    <t>盒</t>
  </si>
  <si>
    <t>三明治</t>
  </si>
  <si>
    <t>新鲜三明治 （同附图序号51 仟吉及以上同等品牌）</t>
  </si>
  <si>
    <t>士力架</t>
  </si>
  <si>
    <t>51g/根</t>
  </si>
  <si>
    <t>根</t>
  </si>
  <si>
    <t>小面包</t>
  </si>
  <si>
    <t>达利园小面包或同品质，单包约20g</t>
  </si>
  <si>
    <t>包</t>
  </si>
  <si>
    <t>香蕉</t>
  </si>
  <si>
    <t>C5：运动会类小计</t>
  </si>
  <si>
    <t>C6采购类</t>
  </si>
  <si>
    <t>商家代金券</t>
  </si>
  <si>
    <t>20元商家代金券</t>
  </si>
  <si>
    <t>指定商家代金券，合肥通用</t>
  </si>
  <si>
    <t>50元商家代金券</t>
  </si>
  <si>
    <t>100元商家代金券</t>
  </si>
  <si>
    <t>任意商家代金券（合肥所有门店通用）</t>
  </si>
  <si>
    <t>票务类</t>
  </si>
  <si>
    <t>景区门票</t>
  </si>
  <si>
    <t>票面值100元门票</t>
  </si>
  <si>
    <t>上一行100元门票按此处填写比例上浮报价，
以票面价格为基准，报价填写上浮比例，验收需提供购买票据，单价部分填写的是百分比（本项不计入投标总价）</t>
  </si>
  <si>
    <t>电影票（英皇、万达影院、华谊、金逸、中影等）</t>
  </si>
  <si>
    <t>普通电影</t>
  </si>
  <si>
    <t>3D电影</t>
  </si>
  <si>
    <t>IMX</t>
  </si>
  <si>
    <t>普通电影，含爆米花可乐套餐</t>
  </si>
  <si>
    <t>3D电影，含爆米花可乐套餐</t>
  </si>
  <si>
    <t>IMX，含爆米花可乐套餐</t>
  </si>
  <si>
    <t>公证摇号</t>
  </si>
  <si>
    <t>案场公证</t>
  </si>
  <si>
    <t>销售公证，材料打印费用由乙方单位承担</t>
  </si>
  <si>
    <t>摇号公证</t>
  </si>
  <si>
    <t>200套及以下，政府指定摇号单位</t>
  </si>
  <si>
    <t>200套以上，每增加50套，不足50套按50套计</t>
  </si>
  <si>
    <t>50套</t>
  </si>
  <si>
    <t>每超过1天，不足1天按照1天计算</t>
  </si>
  <si>
    <t>天</t>
  </si>
  <si>
    <t>设备采购</t>
  </si>
  <si>
    <t>声卡托盘+大功率收音话筒（采购）</t>
  </si>
  <si>
    <t>魅声T9-6全套（声卡+大功率收音话筒）</t>
  </si>
  <si>
    <t>直播手机支架+补光灯（采购）</t>
  </si>
  <si>
    <t>六机位手机夹+iPad夹铝合金直播手机支架+补光灯21寸AR-GTB明肌灯</t>
  </si>
  <si>
    <t>物品定制采购</t>
  </si>
  <si>
    <t>勋章</t>
  </si>
  <si>
    <t>定制勋章+盒子(同附图序号52或类似款式同品质)</t>
  </si>
  <si>
    <t>生日花束</t>
  </si>
  <si>
    <t>(同附图序号53或类似款式同品质)</t>
  </si>
  <si>
    <t>束</t>
  </si>
  <si>
    <t>鲜花束</t>
  </si>
  <si>
    <t>(同附图序号54或类似款式同品质)</t>
  </si>
  <si>
    <t>小花束</t>
  </si>
  <si>
    <t>(同附图序号55或类似款式同品质)</t>
  </si>
  <si>
    <t>干花束</t>
  </si>
  <si>
    <t>(同附图序号56或类似款式同品质)</t>
  </si>
  <si>
    <t>照片相框</t>
  </si>
  <si>
    <t>7寸实木相框</t>
  </si>
  <si>
    <t>照片冲洗</t>
  </si>
  <si>
    <t>7寸照片冲洗</t>
  </si>
  <si>
    <t>(同附图序号57或类似款式同品质)</t>
  </si>
  <si>
    <t>(同附图序号58或类似款式同品质)</t>
  </si>
  <si>
    <t>单支郁金香</t>
  </si>
  <si>
    <t>(同附图序号59或类似款式同品质)</t>
  </si>
  <si>
    <t>(同附图序号60或类似款式同品质)</t>
  </si>
  <si>
    <t>定制火咖/百事可乐/可口可乐/芬达</t>
  </si>
  <si>
    <t>定制芬达：印姓名或logo(同附图序号61或类似款式同品质)</t>
  </si>
  <si>
    <t>贺卡</t>
  </si>
  <si>
    <t>定制贺卡(同附图序号62或类似款式同品质) 烫金</t>
  </si>
  <si>
    <t>礼品盒</t>
  </si>
  <si>
    <t xml:space="preserve"> 直径20*20厘米，硬纸板板材质+定制蝴蝶结(同附图序号63或类似款式同品质) </t>
  </si>
  <si>
    <t>成品手提袋</t>
  </si>
  <si>
    <t>35*15*26cm，铆钉绳子，贴logo</t>
  </si>
  <si>
    <t>成品包装袋</t>
  </si>
  <si>
    <t>30*12*22，竖型礼盒，多面印刷，彩色印刷，烫金logo</t>
  </si>
  <si>
    <t>定制丝带</t>
  </si>
  <si>
    <t>7色logo丝带</t>
  </si>
  <si>
    <t>卷</t>
  </si>
  <si>
    <t>4*4cm圆形</t>
  </si>
  <si>
    <t>餐袋</t>
  </si>
  <si>
    <t>牛皮纸餐袋，不防油，13*8*24cm</t>
  </si>
  <si>
    <t>活动资源采购</t>
  </si>
  <si>
    <t xml:space="preserve">草莓采摘 </t>
  </si>
  <si>
    <t>草莓采摘体验，按斤收费，中大果，保证园区内果实数量 充足</t>
  </si>
  <si>
    <t>斤</t>
  </si>
  <si>
    <t>葡萄采摘</t>
  </si>
  <si>
    <t>葡萄采摘体验，按斤收费，夏黑及以上品种，保证园区内果实数量 充足</t>
  </si>
  <si>
    <t>蓝莓采摘</t>
  </si>
  <si>
    <t>蓝莓采摘体验，按斤收费，中大果，保证园区内果实数量 充足</t>
  </si>
  <si>
    <t>C6：采购类小计</t>
  </si>
  <si>
    <t>C7
拍摄类</t>
  </si>
  <si>
    <t>形象照拍摄</t>
  </si>
  <si>
    <t>形象照拍摄
（指定盖亚、天真蓝、海马体同档次）</t>
  </si>
  <si>
    <t>职业照，含服装、拍摄及修图</t>
  </si>
  <si>
    <t>每增加一套服装及妆发造型，单人增加费用</t>
  </si>
  <si>
    <t>证件照拍摄
（指定盖亚、天真蓝、海马体同档次）</t>
  </si>
  <si>
    <t>证件照拍摄，按单人单次妆发计价，包含服装、化妆、道具、拍摄及修图</t>
  </si>
  <si>
    <t>团体照拍摄
（指定盖亚、天真蓝、海马体同档次）</t>
  </si>
  <si>
    <t>公司团体照拍摄，按单人单次妆发计价，包含服装、化妆、道具、拍摄及修图</t>
  </si>
  <si>
    <t>全家福拍摄</t>
  </si>
  <si>
    <t>含拍摄及每组含3人造型及服装、拍摄道具等</t>
  </si>
  <si>
    <t>组</t>
  </si>
  <si>
    <t>每增加1人，增加费用</t>
  </si>
  <si>
    <t>现场灯光师</t>
  </si>
  <si>
    <t>专业从事影视灯光5年以上灯光师</t>
  </si>
  <si>
    <t>现场收音麦（两个耳麦）</t>
  </si>
  <si>
    <t>罗德无线麦克风，索尼无线麦克风，实时传输现场音源</t>
  </si>
  <si>
    <t>活动直播
（木心、万和天艺或等级）</t>
  </si>
  <si>
    <t>图片直播</t>
  </si>
  <si>
    <t>摄影器材：佳能、索尼、尼康、无线图传及直播平台搭建或以上级别，包含一位主摄+官方平台+后期云上修图师，图片实时传输到直播平台，每场不超过4小时，可提供图片下载，方便快捷</t>
  </si>
  <si>
    <t>活动视频直播</t>
  </si>
  <si>
    <t>摄像器材：索尼摄像机，专业脚架，无线图传，平台搭建或以上级别；包含一个机位+一个导播台，用于网络直播画面和现场投屏转播切换画面，单角度拍摄，用于实时传播视频画面，每场不超过4小时，实时传播画面</t>
  </si>
  <si>
    <t>直播新增机位</t>
  </si>
  <si>
    <t>摄像器材：索尼摄像机，专业脚架或以上级别；用于单场每增加单个机位使用，单机位不超过4小时</t>
  </si>
  <si>
    <t>示范区拍摄
（朱恩龙、木心、讴歌、大田、静观-陈大昕）</t>
  </si>
  <si>
    <t>园景及配套拍摄</t>
  </si>
  <si>
    <t>摄影师拍摄作品获得过国内外奖项或同类业务合作过不少于5家行业TOP10房企，体现项目特色，充分选取不同角度拍摄，照片要求精修标准（5000w像素 达到户外大幅商业广告输出印刷标准 ）；单次拍摄底片不少于40张，含无人机航拍，总计10张起拍</t>
  </si>
  <si>
    <t>建筑立面</t>
  </si>
  <si>
    <t>样板间拍摄</t>
  </si>
  <si>
    <t>城市广告及地标大片拍摄
（木心、讴歌、互邦-南京）</t>
  </si>
  <si>
    <t>城市广告及地标大片拍摄</t>
  </si>
  <si>
    <t>包括无人机拍摄，主要包含城市场景、地标、风光等，体现项目特色，照片要求广告片精修标准（达到户外大幅广告标准）；拍摄底片不少于30张，6张起拍</t>
  </si>
  <si>
    <t>项目视频
（留白、千赐-初见、讴歌）</t>
  </si>
  <si>
    <t>15s-30s</t>
  </si>
  <si>
    <t>摄像器材：佳能/索尼4k专业视频单反及专业镜头组，或以上级别，简单布光（室内场景布光）；主要包含一个摄像师，一个灯光师，后期剪辑师，项目场景、局部细节、景观等，体现项目特色</t>
  </si>
  <si>
    <t>条</t>
  </si>
  <si>
    <t>31s-60s</t>
  </si>
  <si>
    <t>61s-120s</t>
  </si>
  <si>
    <t>人物访谈视频
（留白、讴歌）</t>
  </si>
  <si>
    <t>60s内</t>
  </si>
  <si>
    <t>摄像器材：RED,SONY，曼富图脚架，K3轨道，大疆稳定器航拍，专业影视级收音设备或以上级别，含人物场景设计+服装搭配建议+人物形象策划编导，全程导演</t>
  </si>
  <si>
    <t>120s内</t>
  </si>
  <si>
    <t>5分钟内</t>
  </si>
  <si>
    <t>视频每增加1人，增加费用</t>
  </si>
  <si>
    <t>配音</t>
  </si>
  <si>
    <t>中文</t>
  </si>
  <si>
    <t>旁白配音，喜马拉雅主播或播音员级别，单人单次</t>
  </si>
  <si>
    <t>分钟</t>
  </si>
  <si>
    <t>无人机拍摄
（留白、讴歌）</t>
  </si>
  <si>
    <t>大疆御2pro或以上级别，一个主摄，御系列，按照要求多角度拍摄，收集素材或剪辑一条15s小视频，体现项目特色，工作时间不超过4小时</t>
  </si>
  <si>
    <t>拍摄剪辑类
（留白、讴歌）</t>
  </si>
  <si>
    <t>后期制作剪辑</t>
  </si>
  <si>
    <t>含拍摄及剪辑，15秒短视频，需对视频进行字体及效果等包装，用于在抖音、朋友圈等平台发布</t>
  </si>
  <si>
    <t>C7：采购类小计</t>
  </si>
  <si>
    <t>C活动类报价：C=C1+C2+C3+C4+C5+C6+C7</t>
  </si>
  <si>
    <t>D.工作人员及其它</t>
  </si>
  <si>
    <t>D1
前台人员:
（含服装及化妆）</t>
  </si>
  <si>
    <t>大型活动主持人——宋丹丹、毛丽萍、达伦级别</t>
  </si>
  <si>
    <t>专业主持人——中小型活动</t>
  </si>
  <si>
    <t>串场主持人</t>
  </si>
  <si>
    <t>模特儿</t>
  </si>
  <si>
    <t>专业模特（中国）</t>
  </si>
  <si>
    <t>持证专业模特（外籍）</t>
  </si>
  <si>
    <t>礼仪</t>
  </si>
  <si>
    <t>中籍礼仪 女生身高165以上 男生175以上</t>
  </si>
  <si>
    <t>持证外籍礼仪 女生身高165以上 男生175以上</t>
  </si>
  <si>
    <t>D1：前台人员小计</t>
  </si>
  <si>
    <t>D2
后台人员</t>
  </si>
  <si>
    <t>安保</t>
  </si>
  <si>
    <t>现场安保人员，男 20-40之间，身高170以上，工作时间半天</t>
  </si>
  <si>
    <t>现场安保人员，男 20-40之间，身高170以上，工作时间全天</t>
  </si>
  <si>
    <t>厨师</t>
  </si>
  <si>
    <t>主厨，餐宴类</t>
  </si>
  <si>
    <t>帮厨</t>
  </si>
  <si>
    <t>帮厨，餐饮类</t>
  </si>
  <si>
    <t>外籍厨师</t>
  </si>
  <si>
    <t>服务员</t>
  </si>
  <si>
    <t>2年以上大型酒店服务经验，长相甜美，身高不低于165</t>
  </si>
  <si>
    <t>专业拍照师</t>
  </si>
  <si>
    <t>舞台妆</t>
  </si>
  <si>
    <t>D2：后台人员小计</t>
  </si>
  <si>
    <t>D3
服装租赁</t>
  </si>
  <si>
    <t>本报价纯服装租赁费</t>
  </si>
  <si>
    <t>唐装类</t>
  </si>
  <si>
    <t>礼仪服装常规 （具体根据项目需求选择）</t>
  </si>
  <si>
    <t>D3：服装租赁小计</t>
  </si>
  <si>
    <t>D4
餐饮</t>
  </si>
  <si>
    <t>龙虾</t>
  </si>
  <si>
    <t>单只龙虾不低于6钱一只，每份1斤装，含包装盒</t>
  </si>
  <si>
    <t>烧烤A</t>
  </si>
  <si>
    <t>5荤5素2冷菜
荤菜：小黄鱼   羊肉串   牛肉串  鱿鱼须   田螺串   掌中宝   鸡翅尖  牛板筋   培根   鸡柳                           
素菜：青椒   素鸡   豆角    香菇    年糕   香干   面筋   馒头片   玉米串  鱼豆腐   筷子   餐巾纸 手套
冷菜：花生米、毛豆</t>
  </si>
  <si>
    <t>位</t>
  </si>
  <si>
    <t>烧烤B</t>
  </si>
  <si>
    <t>7荤7素2冷菜
荤菜：碳烤秋刀鱼    碳烤扇贝   奥尔良鸡中翅    泰式烤鱿鱼    孜然烤小羊排    烧汁深海大明虾   碳烤培根卷     黑胶牛肉串   照烧脆骨丸   碳烤肌肉脆骨棒   盐烧青花鱼   港式叉烧肉   蒜香排骨   香辣鸡皮串   香辣小酥肉                                                                                                                                                   素菜：青椒   素鸡   豆角    香菇    年糕   香干   面筋   馒头片   玉米串  鱼豆腐   土豆片   藕片   香菜千张卷    臭豆腐    金针菇    
冷菜：花生米、毛豆</t>
  </si>
  <si>
    <t>火锅类A</t>
  </si>
  <si>
    <t>海底捞火锅，含单人炉具、汤锅、锅底(清汤，红汤，微辣，中辣，特辣)
肉类：  肥牛   鱼子福袋   鸭血  牛肉丸  鱼丸   羊肉卷  午餐肉  巴沙鱼   蛋饺   娃娃菜   豆腐皮   土豆   莴笋   油条                                                                                                                                                               自助调料：麻油 醋 生抽 酱油 辣椒酱 花生碎 芝麻酱</t>
  </si>
  <si>
    <t>火锅类B</t>
  </si>
  <si>
    <t>海鲜小火锅，:含单人炉具、汤锅、锅底(清汤，红汤，微辣，中辣，特辣)
荤菜类：鱿鱼   多子蟹  海参  花哈    海虾   皮皮虾   蛏子 
素菜类：青菜 香菇 内酯豆腐 年糕   生菜     海带     海蜇  土豆粉  方便面
自助调料：麻油 醋 生抽 酱油 辣椒酱 花生碎 芝麻酱</t>
  </si>
  <si>
    <t>私房菜（同庆楼、徽宴楼同档次）</t>
  </si>
  <si>
    <t>徽菜，川菜等知名菜系，12菜1汤1甜品——人均150元</t>
  </si>
  <si>
    <t>碳酸饮料</t>
  </si>
  <si>
    <t>百事可乐/可口可乐/芬达/雪碧等碳酸饮料，听装，330ML装</t>
  </si>
  <si>
    <t>雪花啤酒</t>
  </si>
  <si>
    <t>勇闯天涯，听装，330ML装</t>
  </si>
  <si>
    <t>啤酒饮料</t>
  </si>
  <si>
    <t>雪花小啤气，罐装，330ml</t>
  </si>
  <si>
    <t>奶茶</t>
  </si>
  <si>
    <t>卡旺卡或同等级奶茶，中杯</t>
  </si>
  <si>
    <t>杯</t>
  </si>
  <si>
    <t>酸奶</t>
  </si>
  <si>
    <t>初心酸奶，245g</t>
  </si>
  <si>
    <t>旺仔牛奶</t>
  </si>
  <si>
    <t>罐装，245ml</t>
  </si>
  <si>
    <t>咖啡</t>
  </si>
  <si>
    <t>贝纳颂，350ml</t>
  </si>
  <si>
    <t>雀巢即饮咖啡，268ml</t>
  </si>
  <si>
    <t>盒饭</t>
  </si>
  <si>
    <t>2荤3素+主食</t>
  </si>
  <si>
    <t>工作餐</t>
  </si>
  <si>
    <t>汉堡包+鸡腿+可乐（肯德基/麦当劳或同档次）</t>
  </si>
  <si>
    <t>蛋糕</t>
  </si>
  <si>
    <t>单层蛋糕100cm*80cm</t>
  </si>
  <si>
    <t>单层蛋糕120cm*60cm</t>
  </si>
  <si>
    <t>三层蛋糕18寸+16寸+14寸三层</t>
  </si>
  <si>
    <t>冷餐茶歇</t>
  </si>
  <si>
    <t>甜品：5款；饮品：3款；水果：时令水果8款，20人起做</t>
  </si>
  <si>
    <t>甜品：8款；饮品：5款；水果：时令水果8款+进口水果4款，20人起做</t>
  </si>
  <si>
    <t>D4：餐饮类小计</t>
  </si>
  <si>
    <t>D5
运输类</t>
  </si>
  <si>
    <t>16座依维柯、全顺</t>
  </si>
  <si>
    <t>5座轿车</t>
  </si>
  <si>
    <t>10座商务车</t>
  </si>
  <si>
    <t>33座金龙</t>
  </si>
  <si>
    <t>考斯特（19、22座）</t>
  </si>
  <si>
    <t>货车</t>
  </si>
  <si>
    <t>5米货车或同等容量货车</t>
  </si>
  <si>
    <t>辆/次</t>
  </si>
  <si>
    <t>9米货车或同等容量货车</t>
  </si>
  <si>
    <t>1.5米厢式货车或同等容量货车</t>
  </si>
  <si>
    <t>救护车</t>
  </si>
  <si>
    <t>医疗急救车</t>
  </si>
  <si>
    <t>含医务人员，半天为一场</t>
  </si>
  <si>
    <t>辆/场</t>
  </si>
  <si>
    <t>D6
审批类</t>
  </si>
  <si>
    <t>活动审批类</t>
  </si>
  <si>
    <t>公安及相关部门报备</t>
  </si>
  <si>
    <t>邀约500人以下/场</t>
  </si>
  <si>
    <t>邀约500-1000人</t>
  </si>
  <si>
    <t>邀约1000人以上</t>
  </si>
  <si>
    <t>D5：运输类小计</t>
  </si>
  <si>
    <t>D工作人员及其它类报价：D=D1+D2+D3+D4+D5</t>
  </si>
  <si>
    <t>E、安徽地市活动增加费用（本部分仅限于在安徽地市活动额外费用）</t>
  </si>
  <si>
    <t>E1
异地区增加费用</t>
  </si>
  <si>
    <t>人员交通费</t>
  </si>
  <si>
    <t>安徽地区活动人员的交通费用：按每人一次活动报价</t>
  </si>
  <si>
    <t>人/次/元</t>
  </si>
  <si>
    <t>人员差旅费</t>
  </si>
  <si>
    <t>安徽地区活动人员的差旅费用：按每人每天报价</t>
  </si>
  <si>
    <t>人/天/元</t>
  </si>
  <si>
    <t>E安徽地市活动增加费用：F=F1</t>
  </si>
  <si>
    <t>说明：
（1） 报价有效期，为商务标投标截止时间后3个月，中标后有效期截止至合同截止日。
（2） 报价有效期内，不论原材料、人工上涨或下跌，有效期内报价不可更改，故请充分考虑合作期内的市场环境，给予价格风险预控。
（3） 本报价清单中采购量，即模拟工程量，仅为招标所需设置的工程量，依据历史采购量进行预估，不可视为将来真实采购数量的承诺；采购量单位对应单价单位。
（4） 本报价清单中对品牌/型号做出特殊要求，则以该品牌/型号或同等档次品牌/型号进行报价；不针对设备品牌/型号等做特殊要求，需一律以保证效果为前提，根据列表所示类别采取最经济的价格进行统一报价。
（5） 本报价清单中所有单价均包含材料费、打样费、送货费、加急费、安徽地区人员交通差旅费、餐饮费、物料制作人工费、乙方办公及工厂场地租金、制作及租赁设备维护费、场地搭建及撤展场地清洁费、人员社保及保险费、《集采报价清单》其它未涉及辅材费等所有费用；如制作物需安装调试的，所需费用亦包含在上述价格内。
（6） 投标人承诺商务标价格不得低于企业自身成本价。
（7） 漏报、不平衡报价、单价求和及总价不匹配、大写总价与小写总价不一致等情况、付款方式等详见《招标文件（评分办法）》。
（8） 付款方式默认为招标人合同模板付款方式，详见附件《集采/落地合同》相关条款。
（9） 本报价清单中技术规范要求涉及款式、款型、颜色，实际采购可雷同款式、款型、颜色，具体根据项目实际采购为准。</t>
  </si>
</sst>
</file>

<file path=xl/styles.xml><?xml version="1.0" encoding="utf-8"?>
<styleSheet xmlns="http://schemas.openxmlformats.org/spreadsheetml/2006/main">
  <numFmts count="9">
    <numFmt numFmtId="8" formatCode="&quot;￥&quot;#,##0.00;[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 numFmtId="178" formatCode="&quot; &quot;[$€-402]#,##0.00&quot; &quot;;&quot; &quot;[$€-402]&quot;-&quot;#,##0.00&quot; &quot;;&quot; &quot;[$€-402]&quot;-&quot;00&quot; &quot;"/>
    <numFmt numFmtId="179" formatCode="0.0_);[Red]\(0.0\)"/>
  </numFmts>
  <fonts count="53">
    <font>
      <sz val="10"/>
      <color theme="1"/>
      <name val="等线"/>
      <charset val="134"/>
      <scheme val="minor"/>
    </font>
    <font>
      <b/>
      <sz val="18"/>
      <color rgb="FF000000"/>
      <name val="Calibri"/>
      <charset val="134"/>
    </font>
    <font>
      <b/>
      <sz val="9"/>
      <color rgb="FF000000"/>
      <name val="Calibri"/>
      <charset val="134"/>
    </font>
    <font>
      <b/>
      <sz val="12"/>
      <color rgb="FFFFFFFF"/>
      <name val="Calibri"/>
      <charset val="134"/>
    </font>
    <font>
      <b/>
      <sz val="10"/>
      <color rgb="FF000000"/>
      <name val="Calibri"/>
      <charset val="134"/>
    </font>
    <font>
      <sz val="9"/>
      <color rgb="FF000000"/>
      <name val="Calibri"/>
      <charset val="134"/>
    </font>
    <font>
      <b/>
      <sz val="12"/>
      <color rgb="FF000000"/>
      <name val="Calibri"/>
      <charset val="134"/>
    </font>
    <font>
      <b/>
      <sz val="11"/>
      <color rgb="FF000000"/>
      <name val="Calibri"/>
      <charset val="134"/>
    </font>
    <font>
      <b/>
      <sz val="8"/>
      <color rgb="FF000000"/>
      <name val="Calibri"/>
      <charset val="134"/>
    </font>
    <font>
      <sz val="11"/>
      <color rgb="FF000000"/>
      <name val="Calibri"/>
      <charset val="134"/>
    </font>
    <font>
      <sz val="12"/>
      <color rgb="FF000000"/>
      <name val="Calibri"/>
      <charset val="134"/>
    </font>
    <font>
      <sz val="10"/>
      <color rgb="FF000000"/>
      <name val="Calibri"/>
      <charset val="134"/>
    </font>
    <font>
      <sz val="8"/>
      <color rgb="FF000000"/>
      <name val="Calibri"/>
      <charset val="134"/>
    </font>
    <font>
      <sz val="11"/>
      <color rgb="FF388194"/>
      <name val="Calibri"/>
      <charset val="134"/>
    </font>
    <font>
      <sz val="9"/>
      <color rgb="FFFF0000"/>
      <name val="Calibri"/>
      <charset val="134"/>
    </font>
    <font>
      <b/>
      <sz val="9"/>
      <color rgb="FF388194"/>
      <name val="Calibri"/>
      <charset val="134"/>
    </font>
    <font>
      <b/>
      <sz val="9"/>
      <color rgb="FFFF0000"/>
      <name val="Calibri"/>
      <charset val="134"/>
    </font>
    <font>
      <u/>
      <sz val="9"/>
      <color rgb="FF000000"/>
      <name val="Calibri"/>
      <charset val="134"/>
    </font>
    <font>
      <sz val="9"/>
      <color rgb="FF1F2329"/>
      <name val="Calibri"/>
      <charset val="134"/>
    </font>
    <font>
      <b/>
      <sz val="12"/>
      <color rgb="FFFF0000"/>
      <name val="Calibri"/>
      <charset val="134"/>
    </font>
    <font>
      <sz val="11"/>
      <color rgb="FFFF0000"/>
      <name val="Calibri"/>
      <charset val="134"/>
    </font>
    <font>
      <sz val="12"/>
      <name val="等线"/>
      <charset val="134"/>
      <scheme val="minor"/>
    </font>
    <font>
      <sz val="10"/>
      <color rgb="FFFF0000"/>
      <name val="等线"/>
      <charset val="134"/>
      <scheme val="minor"/>
    </font>
    <font>
      <sz val="10"/>
      <color theme="1"/>
      <name val="微软雅黑"/>
      <charset val="134"/>
    </font>
    <font>
      <b/>
      <sz val="18"/>
      <color theme="0"/>
      <name val="微软雅黑"/>
      <charset val="134"/>
    </font>
    <font>
      <b/>
      <sz val="12"/>
      <name val="微软雅黑"/>
      <charset val="134"/>
    </font>
    <font>
      <b/>
      <sz val="11"/>
      <color rgb="FF000000"/>
      <name val="微软雅黑"/>
      <charset val="134"/>
    </font>
    <font>
      <b/>
      <sz val="11"/>
      <color theme="1"/>
      <name val="微软雅黑"/>
      <charset val="134"/>
    </font>
    <font>
      <sz val="10"/>
      <color rgb="FF000000"/>
      <name val="微软雅黑"/>
      <charset val="134"/>
    </font>
    <font>
      <sz val="10"/>
      <name val="微软雅黑"/>
      <charset val="134"/>
    </font>
    <font>
      <sz val="10"/>
      <color theme="1"/>
      <name val="宋体"/>
      <charset val="134"/>
    </font>
    <font>
      <sz val="10"/>
      <color rgb="FF000000"/>
      <name val="宋体"/>
      <charset val="134"/>
    </font>
    <font>
      <b/>
      <sz val="12"/>
      <color theme="1"/>
      <name val="微软雅黑"/>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7">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FBD4B4"/>
        <bgColor indexed="64"/>
      </patternFill>
    </fill>
    <fill>
      <patternFill patternType="solid">
        <fgColor rgb="FFA5A5A5"/>
        <bgColor indexed="64"/>
      </patternFill>
    </fill>
    <fill>
      <patternFill patternType="solid">
        <fgColor rgb="FFD6D4CA"/>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NumberFormat="0" applyFont="0" applyFill="0" applyBorder="0" applyAlignment="0" applyProtection="0"/>
    <xf numFmtId="42" fontId="33" fillId="0" borderId="0" applyFont="0" applyFill="0" applyBorder="0" applyAlignment="0" applyProtection="0">
      <alignment vertical="center"/>
    </xf>
    <xf numFmtId="0" fontId="34" fillId="9" borderId="0" applyNumberFormat="0" applyBorder="0" applyAlignment="0" applyProtection="0">
      <alignment vertical="center"/>
    </xf>
    <xf numFmtId="0" fontId="35" fillId="10" borderId="6"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11" borderId="0" applyNumberFormat="0" applyBorder="0" applyAlignment="0" applyProtection="0">
      <alignment vertical="center"/>
    </xf>
    <xf numFmtId="0" fontId="36" fillId="12" borderId="0" applyNumberFormat="0" applyBorder="0" applyAlignment="0" applyProtection="0">
      <alignment vertical="center"/>
    </xf>
    <xf numFmtId="43" fontId="33" fillId="0" borderId="0" applyFont="0" applyFill="0" applyBorder="0" applyAlignment="0" applyProtection="0">
      <alignment vertical="center"/>
    </xf>
    <xf numFmtId="0" fontId="37" fillId="13"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33" fillId="14" borderId="7" applyNumberFormat="0" applyFont="0" applyAlignment="0" applyProtection="0">
      <alignment vertical="center"/>
    </xf>
    <xf numFmtId="0" fontId="37" fillId="15"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0" borderId="8" applyNumberFormat="0" applyFill="0" applyAlignment="0" applyProtection="0">
      <alignment vertical="center"/>
    </xf>
    <xf numFmtId="0" fontId="37" fillId="16" borderId="0" applyNumberFormat="0" applyBorder="0" applyAlignment="0" applyProtection="0">
      <alignment vertical="center"/>
    </xf>
    <xf numFmtId="0" fontId="40" fillId="0" borderId="9" applyNumberFormat="0" applyFill="0" applyAlignment="0" applyProtection="0">
      <alignment vertical="center"/>
    </xf>
    <xf numFmtId="0" fontId="37" fillId="17" borderId="0" applyNumberFormat="0" applyBorder="0" applyAlignment="0" applyProtection="0">
      <alignment vertical="center"/>
    </xf>
    <xf numFmtId="0" fontId="46" fillId="18" borderId="10" applyNumberFormat="0" applyAlignment="0" applyProtection="0">
      <alignment vertical="center"/>
    </xf>
    <xf numFmtId="0" fontId="47" fillId="18" borderId="6" applyNumberFormat="0" applyAlignment="0" applyProtection="0">
      <alignment vertical="center"/>
    </xf>
    <xf numFmtId="0" fontId="48" fillId="5" borderId="11" applyNumberFormat="0" applyAlignment="0" applyProtection="0">
      <alignment vertical="center"/>
    </xf>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34" fillId="23" borderId="0" applyNumberFormat="0" applyBorder="0" applyAlignment="0" applyProtection="0">
      <alignment vertical="center"/>
    </xf>
    <xf numFmtId="0" fontId="37" fillId="7"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7" fillId="28" borderId="0" applyNumberFormat="0" applyBorder="0" applyAlignment="0" applyProtection="0">
      <alignment vertical="center"/>
    </xf>
    <xf numFmtId="0" fontId="37" fillId="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4" fillId="35" borderId="0" applyNumberFormat="0" applyBorder="0" applyAlignment="0" applyProtection="0">
      <alignment vertical="center"/>
    </xf>
    <xf numFmtId="0" fontId="37" fillId="36" borderId="0" applyNumberFormat="0" applyBorder="0" applyAlignment="0" applyProtection="0">
      <alignment vertical="center"/>
    </xf>
    <xf numFmtId="0" fontId="0" fillId="0" borderId="0" applyNumberFormat="0" applyFont="0" applyFill="0" applyBorder="0" applyAlignment="0" applyProtection="0"/>
  </cellStyleXfs>
  <cellXfs count="138">
    <xf numFmtId="0" fontId="0" fillId="0" borderId="0" xfId="0" applyAlignment="1">
      <alignment vertical="center"/>
    </xf>
    <xf numFmtId="0" fontId="0" fillId="0" borderId="0" xfId="49" applyFont="1" applyAlignment="1">
      <alignment vertical="center"/>
    </xf>
    <xf numFmtId="0" fontId="1" fillId="0" borderId="1" xfId="49" applyFont="1" applyBorder="1" applyAlignment="1">
      <alignment horizontal="center" vertical="center" wrapText="1"/>
    </xf>
    <xf numFmtId="1" fontId="1" fillId="0" borderId="1" xfId="49" applyNumberFormat="1" applyFont="1" applyBorder="1" applyAlignment="1">
      <alignment horizontal="center" vertical="center" wrapText="1"/>
    </xf>
    <xf numFmtId="0" fontId="2" fillId="2" borderId="1" xfId="49" applyFont="1" applyFill="1" applyBorder="1" applyAlignment="1">
      <alignment horizontal="center" vertical="center" wrapText="1"/>
    </xf>
    <xf numFmtId="10" fontId="2" fillId="2" borderId="1" xfId="49" applyNumberFormat="1" applyFont="1" applyFill="1" applyBorder="1" applyAlignment="1">
      <alignment horizontal="center" vertical="center" wrapText="1"/>
    </xf>
    <xf numFmtId="1" fontId="2" fillId="2" borderId="1" xfId="49" applyNumberFormat="1" applyFont="1" applyFill="1" applyBorder="1" applyAlignment="1">
      <alignment horizontal="center" vertical="center" wrapText="1"/>
    </xf>
    <xf numFmtId="0" fontId="3" fillId="3" borderId="2" xfId="49" applyFont="1" applyFill="1" applyBorder="1" applyAlignment="1">
      <alignment horizontal="left" vertical="center" wrapText="1"/>
    </xf>
    <xf numFmtId="0" fontId="3" fillId="3" borderId="3" xfId="49" applyFont="1" applyFill="1" applyBorder="1" applyAlignment="1">
      <alignment horizontal="left" vertical="center" wrapText="1"/>
    </xf>
    <xf numFmtId="1" fontId="3" fillId="3" borderId="3" xfId="49" applyNumberFormat="1" applyFont="1" applyFill="1" applyBorder="1" applyAlignment="1">
      <alignment horizontal="left" vertical="center" wrapText="1"/>
    </xf>
    <xf numFmtId="0" fontId="4" fillId="0" borderId="1" xfId="49" applyFont="1" applyBorder="1" applyAlignment="1">
      <alignment horizontal="center" vertical="center" wrapText="1"/>
    </xf>
    <xf numFmtId="0" fontId="5" fillId="0" borderId="1" xfId="49" applyFont="1" applyBorder="1" applyAlignment="1">
      <alignment horizontal="center" vertical="center"/>
    </xf>
    <xf numFmtId="0" fontId="5" fillId="0" borderId="1" xfId="49" applyFont="1" applyBorder="1" applyAlignment="1">
      <alignment horizontal="left" vertical="center"/>
    </xf>
    <xf numFmtId="1" fontId="5" fillId="0" borderId="1" xfId="49" applyNumberFormat="1" applyFont="1" applyBorder="1" applyAlignment="1">
      <alignment horizontal="center" vertical="center"/>
    </xf>
    <xf numFmtId="177" fontId="5" fillId="0" borderId="1" xfId="49" applyNumberFormat="1" applyFont="1" applyBorder="1" applyAlignment="1">
      <alignment horizontal="center" vertical="center" wrapText="1"/>
    </xf>
    <xf numFmtId="0" fontId="5" fillId="0" borderId="1" xfId="49" applyFont="1" applyBorder="1" applyAlignment="1">
      <alignment horizontal="left" vertical="center" wrapText="1"/>
    </xf>
    <xf numFmtId="0" fontId="5" fillId="0" borderId="1" xfId="49" applyFont="1" applyBorder="1" applyAlignment="1">
      <alignment horizontal="center" vertical="center" wrapText="1"/>
    </xf>
    <xf numFmtId="1" fontId="5" fillId="0" borderId="1" xfId="49" applyNumberFormat="1" applyFont="1" applyBorder="1" applyAlignment="1">
      <alignment horizontal="center" vertical="center" wrapText="1"/>
    </xf>
    <xf numFmtId="0" fontId="5" fillId="0" borderId="1" xfId="49" applyFont="1" applyBorder="1" applyAlignment="1">
      <alignment horizontal="left" vertical="top" wrapText="1"/>
    </xf>
    <xf numFmtId="0" fontId="2" fillId="4" borderId="1" xfId="49" applyFont="1" applyFill="1" applyBorder="1" applyAlignment="1">
      <alignment horizontal="center" vertical="center" wrapText="1"/>
    </xf>
    <xf numFmtId="1" fontId="2" fillId="4" borderId="1" xfId="49" applyNumberFormat="1" applyFont="1" applyFill="1" applyBorder="1" applyAlignment="1">
      <alignment horizontal="center" vertical="center" wrapText="1"/>
    </xf>
    <xf numFmtId="177" fontId="2" fillId="4" borderId="1" xfId="49" applyNumberFormat="1" applyFont="1" applyFill="1" applyBorder="1" applyAlignment="1">
      <alignment horizontal="center" vertical="center" wrapText="1"/>
    </xf>
    <xf numFmtId="0" fontId="6" fillId="2" borderId="1" xfId="49" applyFont="1" applyFill="1" applyBorder="1" applyAlignment="1">
      <alignment horizontal="center" vertical="center" wrapText="1"/>
    </xf>
    <xf numFmtId="1" fontId="7" fillId="2" borderId="1" xfId="49" applyNumberFormat="1" applyFont="1" applyFill="1" applyBorder="1" applyAlignment="1">
      <alignment horizontal="center" vertical="center" wrapText="1"/>
    </xf>
    <xf numFmtId="177" fontId="7" fillId="2" borderId="1" xfId="49" applyNumberFormat="1" applyFont="1" applyFill="1" applyBorder="1" applyAlignment="1">
      <alignment horizontal="center" vertical="center" wrapText="1"/>
    </xf>
    <xf numFmtId="0" fontId="3" fillId="5" borderId="1" xfId="49" applyFont="1" applyFill="1" applyBorder="1" applyAlignment="1">
      <alignment horizontal="left" vertical="center" wrapText="1"/>
    </xf>
    <xf numFmtId="1" fontId="3" fillId="5" borderId="1" xfId="49" applyNumberFormat="1" applyFont="1" applyFill="1" applyBorder="1" applyAlignment="1">
      <alignment horizontal="left" vertical="center" wrapText="1"/>
    </xf>
    <xf numFmtId="177" fontId="5" fillId="0" borderId="1" xfId="49" applyNumberFormat="1" applyFont="1" applyBorder="1" applyAlignment="1">
      <alignment horizontal="center" vertical="center"/>
    </xf>
    <xf numFmtId="176" fontId="1" fillId="0" borderId="1" xfId="49" applyNumberFormat="1" applyFont="1" applyBorder="1" applyAlignment="1">
      <alignment horizontal="center" vertical="center" wrapText="1"/>
    </xf>
    <xf numFmtId="176" fontId="8" fillId="2" borderId="1" xfId="49" applyNumberFormat="1" applyFont="1" applyFill="1" applyBorder="1" applyAlignment="1">
      <alignment horizontal="center" vertical="center" wrapText="1"/>
    </xf>
    <xf numFmtId="177" fontId="8" fillId="2" borderId="1" xfId="49" applyNumberFormat="1" applyFont="1" applyFill="1" applyBorder="1" applyAlignment="1">
      <alignment horizontal="center" vertical="center" wrapText="1"/>
    </xf>
    <xf numFmtId="176" fontId="3" fillId="3" borderId="3" xfId="49" applyNumberFormat="1" applyFont="1" applyFill="1" applyBorder="1" applyAlignment="1">
      <alignment horizontal="left" vertical="center" wrapText="1"/>
    </xf>
    <xf numFmtId="0" fontId="3" fillId="3" borderId="4" xfId="49" applyFont="1" applyFill="1" applyBorder="1" applyAlignment="1">
      <alignment horizontal="left" vertical="center" wrapText="1"/>
    </xf>
    <xf numFmtId="0" fontId="9" fillId="3" borderId="1" xfId="49" applyFont="1" applyFill="1" applyBorder="1" applyAlignment="1">
      <alignment vertical="center"/>
    </xf>
    <xf numFmtId="0" fontId="9" fillId="6" borderId="1" xfId="49" applyFont="1" applyFill="1" applyBorder="1" applyAlignment="1">
      <alignment horizontal="center" vertical="center"/>
    </xf>
    <xf numFmtId="176" fontId="5" fillId="0" borderId="1" xfId="49" applyNumberFormat="1" applyFont="1" applyBorder="1" applyAlignment="1">
      <alignment horizontal="center" vertical="center" wrapText="1"/>
    </xf>
    <xf numFmtId="0" fontId="9" fillId="0" borderId="1" xfId="49" applyFont="1" applyBorder="1" applyAlignment="1">
      <alignment vertical="center"/>
    </xf>
    <xf numFmtId="0" fontId="9" fillId="0" borderId="1" xfId="49" applyFont="1" applyBorder="1" applyAlignment="1">
      <alignment vertical="top"/>
    </xf>
    <xf numFmtId="176" fontId="2" fillId="4" borderId="1" xfId="49" applyNumberFormat="1" applyFont="1" applyFill="1" applyBorder="1" applyAlignment="1">
      <alignment horizontal="center" vertical="center" wrapText="1"/>
    </xf>
    <xf numFmtId="176" fontId="7" fillId="2" borderId="1" xfId="49" applyNumberFormat="1" applyFont="1" applyFill="1" applyBorder="1" applyAlignment="1">
      <alignment horizontal="center" vertical="center" wrapText="1"/>
    </xf>
    <xf numFmtId="176" fontId="3" fillId="5" borderId="1" xfId="49" applyNumberFormat="1" applyFont="1" applyFill="1" applyBorder="1" applyAlignment="1">
      <alignment horizontal="left" vertical="center" wrapText="1"/>
    </xf>
    <xf numFmtId="0" fontId="10" fillId="5" borderId="1" xfId="49" applyFont="1" applyFill="1" applyBorder="1" applyAlignment="1">
      <alignment vertical="center"/>
    </xf>
    <xf numFmtId="0" fontId="10" fillId="6" borderId="1" xfId="49" applyFont="1" applyFill="1" applyBorder="1" applyAlignment="1">
      <alignment horizontal="center" vertical="center"/>
    </xf>
    <xf numFmtId="0" fontId="11" fillId="0" borderId="1" xfId="49" applyFont="1" applyBorder="1" applyAlignment="1">
      <alignment vertical="center"/>
    </xf>
    <xf numFmtId="177" fontId="12" fillId="0" borderId="1" xfId="49" applyNumberFormat="1" applyFont="1" applyBorder="1" applyAlignment="1">
      <alignment horizontal="center" vertical="center" wrapText="1"/>
    </xf>
    <xf numFmtId="177" fontId="12" fillId="0" borderId="1" xfId="49" applyNumberFormat="1" applyFont="1" applyBorder="1" applyAlignment="1">
      <alignment horizontal="center" vertical="center"/>
    </xf>
    <xf numFmtId="0" fontId="5" fillId="0" borderId="1" xfId="49" applyFont="1" applyBorder="1" applyAlignment="1">
      <alignment vertical="center" wrapText="1"/>
    </xf>
    <xf numFmtId="0" fontId="9" fillId="0" borderId="0" xfId="49" applyFont="1" applyBorder="1" applyAlignment="1">
      <alignment vertical="center"/>
    </xf>
    <xf numFmtId="0" fontId="5" fillId="0" borderId="1" xfId="49" applyFont="1" applyBorder="1" applyAlignment="1">
      <alignment vertical="center"/>
    </xf>
    <xf numFmtId="177" fontId="11" fillId="0" borderId="1" xfId="49" applyNumberFormat="1" applyFont="1" applyBorder="1" applyAlignment="1">
      <alignment horizontal="center" vertical="center"/>
    </xf>
    <xf numFmtId="0" fontId="9" fillId="0" borderId="0" xfId="49" applyFont="1" applyBorder="1" applyAlignment="1">
      <alignment vertical="top"/>
    </xf>
    <xf numFmtId="0" fontId="13" fillId="0" borderId="1" xfId="49" applyFont="1" applyBorder="1" applyAlignment="1">
      <alignment vertical="center"/>
    </xf>
    <xf numFmtId="0" fontId="11" fillId="0" borderId="1" xfId="49" applyFont="1" applyBorder="1" applyAlignment="1">
      <alignment horizontal="left" vertical="center"/>
    </xf>
    <xf numFmtId="0" fontId="11" fillId="0" borderId="1" xfId="49" applyFont="1" applyBorder="1" applyAlignment="1">
      <alignment horizontal="center" vertical="center"/>
    </xf>
    <xf numFmtId="0" fontId="14" fillId="0" borderId="1" xfId="49" applyFont="1" applyBorder="1" applyAlignment="1">
      <alignment horizontal="center" vertical="center" wrapText="1"/>
    </xf>
    <xf numFmtId="1" fontId="6" fillId="2" borderId="1" xfId="49" applyNumberFormat="1" applyFont="1" applyFill="1" applyBorder="1" applyAlignment="1">
      <alignment horizontal="center" vertical="center" wrapText="1"/>
    </xf>
    <xf numFmtId="177" fontId="6" fillId="2" borderId="1" xfId="49" applyNumberFormat="1" applyFont="1" applyFill="1" applyBorder="1" applyAlignment="1">
      <alignment horizontal="center" vertical="center" wrapText="1"/>
    </xf>
    <xf numFmtId="176" fontId="6" fillId="2" borderId="1" xfId="49" applyNumberFormat="1" applyFont="1" applyFill="1" applyBorder="1" applyAlignment="1">
      <alignment horizontal="center" vertical="center" wrapText="1"/>
    </xf>
    <xf numFmtId="0" fontId="10" fillId="0" borderId="1" xfId="49" applyFont="1" applyBorder="1" applyAlignment="1">
      <alignment vertical="top"/>
    </xf>
    <xf numFmtId="0" fontId="13" fillId="5" borderId="1" xfId="49" applyFont="1" applyFill="1" applyBorder="1" applyAlignment="1">
      <alignment vertical="top"/>
    </xf>
    <xf numFmtId="176" fontId="4" fillId="0" borderId="1" xfId="49" applyNumberFormat="1" applyFont="1" applyBorder="1" applyAlignment="1">
      <alignment horizontal="center" vertical="center" wrapText="1"/>
    </xf>
    <xf numFmtId="0" fontId="15" fillId="0" borderId="1" xfId="49" applyFont="1" applyBorder="1" applyAlignment="1">
      <alignment vertical="center" wrapText="1"/>
    </xf>
    <xf numFmtId="0" fontId="16" fillId="0" borderId="1" xfId="49" applyFont="1" applyBorder="1" applyAlignment="1">
      <alignment horizontal="center" vertical="center" wrapText="1"/>
    </xf>
    <xf numFmtId="49" fontId="4" fillId="0" borderId="1" xfId="49" applyNumberFormat="1" applyFont="1" applyBorder="1" applyAlignment="1">
      <alignment horizontal="center" vertical="center" wrapText="1"/>
    </xf>
    <xf numFmtId="49" fontId="11" fillId="0" borderId="1" xfId="49" applyNumberFormat="1" applyFont="1" applyBorder="1" applyAlignment="1">
      <alignment horizontal="left" vertical="center"/>
    </xf>
    <xf numFmtId="49" fontId="4" fillId="0" borderId="1" xfId="49" applyNumberFormat="1" applyFont="1" applyBorder="1" applyAlignment="1">
      <alignment horizontal="center" vertical="center"/>
    </xf>
    <xf numFmtId="49" fontId="5" fillId="0" borderId="1" xfId="49" applyNumberFormat="1" applyFont="1" applyBorder="1" applyAlignment="1">
      <alignment horizontal="left" vertical="center"/>
    </xf>
    <xf numFmtId="49" fontId="14" fillId="0" borderId="1" xfId="49" applyNumberFormat="1" applyFont="1" applyBorder="1" applyAlignment="1">
      <alignment horizontal="left" vertical="center" wrapText="1"/>
    </xf>
    <xf numFmtId="49" fontId="5" fillId="0" borderId="1" xfId="49" applyNumberFormat="1" applyFont="1" applyBorder="1" applyAlignment="1">
      <alignment horizontal="left" vertical="center" wrapText="1"/>
    </xf>
    <xf numFmtId="177" fontId="5" fillId="0" borderId="1" xfId="49" applyNumberFormat="1" applyFont="1" applyBorder="1" applyAlignment="1">
      <alignment horizontal="left" vertical="center" wrapText="1"/>
    </xf>
    <xf numFmtId="1" fontId="9"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0" fontId="3" fillId="3" borderId="1" xfId="49" applyFont="1" applyFill="1" applyBorder="1" applyAlignment="1">
      <alignment horizontal="left" vertical="center" wrapText="1"/>
    </xf>
    <xf numFmtId="1" fontId="3" fillId="3" borderId="1" xfId="49" applyNumberFormat="1" applyFont="1" applyFill="1" applyBorder="1" applyAlignment="1">
      <alignment horizontal="left" vertical="center" wrapText="1"/>
    </xf>
    <xf numFmtId="176" fontId="3" fillId="3" borderId="1" xfId="49" applyNumberFormat="1" applyFont="1" applyFill="1" applyBorder="1" applyAlignment="1">
      <alignment horizontal="left" vertical="center" wrapText="1"/>
    </xf>
    <xf numFmtId="0" fontId="10" fillId="3" borderId="1" xfId="49" applyFont="1" applyFill="1" applyBorder="1" applyAlignment="1">
      <alignment vertical="center"/>
    </xf>
    <xf numFmtId="0" fontId="10" fillId="3" borderId="1" xfId="49" applyFont="1" applyFill="1" applyBorder="1" applyAlignment="1">
      <alignment horizontal="center" vertical="center"/>
    </xf>
    <xf numFmtId="0" fontId="13" fillId="6" borderId="1" xfId="49" applyFont="1" applyFill="1" applyBorder="1" applyAlignment="1">
      <alignment horizontal="center" vertical="center"/>
    </xf>
    <xf numFmtId="0" fontId="17" fillId="0" borderId="1" xfId="49" applyFont="1" applyBorder="1" applyAlignment="1">
      <alignment vertical="center" wrapText="1"/>
    </xf>
    <xf numFmtId="0" fontId="18" fillId="0" borderId="1" xfId="49" applyFont="1" applyBorder="1" applyAlignment="1">
      <alignment horizontal="center" vertical="center"/>
    </xf>
    <xf numFmtId="49" fontId="5" fillId="0" borderId="1" xfId="49" applyNumberFormat="1" applyFont="1" applyBorder="1" applyAlignment="1">
      <alignment horizontal="center" vertical="center" wrapText="1"/>
    </xf>
    <xf numFmtId="0" fontId="18" fillId="0" borderId="1" xfId="49" applyFont="1" applyBorder="1" applyAlignment="1">
      <alignment horizontal="center" vertical="center" wrapText="1"/>
    </xf>
    <xf numFmtId="9" fontId="5" fillId="0" borderId="1" xfId="49" applyNumberFormat="1" applyFont="1" applyBorder="1" applyAlignment="1">
      <alignment horizontal="center" vertical="center"/>
    </xf>
    <xf numFmtId="178" fontId="4" fillId="0" borderId="1" xfId="49" applyNumberFormat="1" applyFont="1" applyBorder="1" applyAlignment="1">
      <alignment horizontal="center" vertical="center" wrapText="1"/>
    </xf>
    <xf numFmtId="178" fontId="5" fillId="0" borderId="1" xfId="49" applyNumberFormat="1" applyFont="1" applyBorder="1" applyAlignment="1">
      <alignment horizontal="left" vertical="center" wrapText="1"/>
    </xf>
    <xf numFmtId="176" fontId="5" fillId="0" borderId="1" xfId="49" applyNumberFormat="1" applyFont="1" applyBorder="1" applyAlignment="1">
      <alignment horizontal="center" vertical="center"/>
    </xf>
    <xf numFmtId="177" fontId="5" fillId="0" borderId="1" xfId="49" applyNumberFormat="1" applyFont="1" applyBorder="1" applyAlignment="1">
      <alignment vertical="center"/>
    </xf>
    <xf numFmtId="178" fontId="5" fillId="0" borderId="1" xfId="49" applyNumberFormat="1" applyFont="1" applyBorder="1" applyAlignment="1">
      <alignment horizontal="left" vertical="center"/>
    </xf>
    <xf numFmtId="177" fontId="9" fillId="0" borderId="1" xfId="49" applyNumberFormat="1" applyFont="1" applyBorder="1" applyAlignment="1">
      <alignment vertical="center"/>
    </xf>
    <xf numFmtId="178" fontId="5" fillId="0" borderId="1" xfId="49" applyNumberFormat="1" applyFont="1" applyBorder="1" applyAlignment="1">
      <alignment vertical="center" wrapText="1"/>
    </xf>
    <xf numFmtId="178" fontId="4" fillId="0" borderId="1" xfId="49" applyNumberFormat="1" applyFont="1" applyBorder="1" applyAlignment="1">
      <alignment horizontal="center" vertical="center"/>
    </xf>
    <xf numFmtId="0" fontId="19" fillId="5" borderId="1" xfId="49" applyFont="1" applyFill="1" applyBorder="1" applyAlignment="1">
      <alignment horizontal="left" vertical="center" wrapText="1"/>
    </xf>
    <xf numFmtId="1" fontId="19" fillId="5" borderId="1" xfId="49" applyNumberFormat="1" applyFont="1" applyFill="1" applyBorder="1" applyAlignment="1">
      <alignment horizontal="left" vertical="center" wrapText="1"/>
    </xf>
    <xf numFmtId="177" fontId="20" fillId="0" borderId="1" xfId="49" applyNumberFormat="1" applyFont="1" applyBorder="1" applyAlignment="1">
      <alignment vertical="center"/>
    </xf>
    <xf numFmtId="178" fontId="5" fillId="0" borderId="1" xfId="49" applyNumberFormat="1" applyFont="1" applyBorder="1" applyAlignment="1">
      <alignment horizontal="center" vertical="center"/>
    </xf>
    <xf numFmtId="178" fontId="9" fillId="0" borderId="1" xfId="49" applyNumberFormat="1" applyFont="1" applyBorder="1" applyAlignment="1">
      <alignment horizontal="center" vertical="center"/>
    </xf>
    <xf numFmtId="176" fontId="19" fillId="5" borderId="1" xfId="49" applyNumberFormat="1" applyFont="1" applyFill="1" applyBorder="1" applyAlignment="1">
      <alignment horizontal="left" vertical="center" wrapText="1"/>
    </xf>
    <xf numFmtId="1" fontId="5" fillId="0" borderId="1" xfId="49" applyNumberFormat="1" applyFont="1" applyBorder="1" applyAlignment="1">
      <alignment horizontal="left" vertical="center" wrapText="1"/>
    </xf>
    <xf numFmtId="176" fontId="5" fillId="0" borderId="1" xfId="49" applyNumberFormat="1" applyFont="1" applyBorder="1" applyAlignment="1">
      <alignment horizontal="left" vertical="center" wrapText="1"/>
    </xf>
    <xf numFmtId="0" fontId="9" fillId="0" borderId="1" xfId="49" applyFont="1" applyBorder="1" applyAlignment="1">
      <alignment horizontal="center" vertical="center"/>
    </xf>
    <xf numFmtId="0" fontId="5" fillId="0" borderId="2" xfId="49" applyFont="1" applyBorder="1" applyAlignment="1">
      <alignment horizontal="center" vertical="center"/>
    </xf>
    <xf numFmtId="0" fontId="21"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23" fillId="0" borderId="0" xfId="0" applyFont="1" applyFill="1" applyAlignment="1" applyProtection="1">
      <alignment horizontal="center" vertical="center"/>
      <protection locked="0"/>
    </xf>
    <xf numFmtId="179" fontId="23" fillId="0" borderId="0" xfId="0" applyNumberFormat="1" applyFont="1" applyFill="1" applyAlignment="1" applyProtection="1">
      <alignment horizontal="center" vertical="center"/>
      <protection locked="0"/>
    </xf>
    <xf numFmtId="177" fontId="23" fillId="0" borderId="0" xfId="0" applyNumberFormat="1" applyFont="1" applyFill="1" applyAlignment="1" applyProtection="1">
      <alignment horizontal="center" vertical="center"/>
      <protection locked="0"/>
    </xf>
    <xf numFmtId="0" fontId="24" fillId="7" borderId="5" xfId="0" applyFont="1" applyFill="1" applyBorder="1" applyAlignment="1" applyProtection="1">
      <alignment horizontal="center" vertical="center" wrapText="1"/>
      <protection locked="0"/>
    </xf>
    <xf numFmtId="177" fontId="24" fillId="7" borderId="5" xfId="0" applyNumberFormat="1"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177" fontId="25" fillId="0" borderId="5" xfId="0" applyNumberFormat="1" applyFont="1" applyFill="1" applyBorder="1" applyAlignment="1" applyProtection="1">
      <alignment horizontal="center" vertical="center" wrapText="1"/>
      <protection locked="0"/>
    </xf>
    <xf numFmtId="0" fontId="26" fillId="8" borderId="5" xfId="0" applyFont="1" applyFill="1" applyBorder="1" applyAlignment="1" applyProtection="1">
      <alignment horizontal="center" vertical="center" wrapText="1"/>
      <protection locked="0"/>
    </xf>
    <xf numFmtId="179" fontId="26" fillId="8" borderId="5" xfId="0" applyNumberFormat="1" applyFont="1" applyFill="1" applyBorder="1" applyAlignment="1" applyProtection="1">
      <alignment horizontal="center" vertical="center" wrapText="1"/>
      <protection locked="0"/>
    </xf>
    <xf numFmtId="176" fontId="27" fillId="8" borderId="5" xfId="0" applyNumberFormat="1" applyFont="1" applyFill="1" applyBorder="1" applyAlignment="1" applyProtection="1">
      <alignment horizontal="center" vertical="center" wrapText="1"/>
      <protection locked="0"/>
    </xf>
    <xf numFmtId="177" fontId="26" fillId="8" borderId="5" xfId="0" applyNumberFormat="1"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protection hidden="1"/>
    </xf>
    <xf numFmtId="176" fontId="28" fillId="0" borderId="5" xfId="49" applyNumberFormat="1" applyFont="1" applyFill="1" applyBorder="1" applyAlignment="1" applyProtection="1">
      <alignment horizontal="center" vertical="center"/>
      <protection hidden="1"/>
    </xf>
    <xf numFmtId="8" fontId="29" fillId="0" borderId="5" xfId="0" applyNumberFormat="1"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protection hidden="1"/>
    </xf>
    <xf numFmtId="0" fontId="30" fillId="0" borderId="5" xfId="0" applyFont="1" applyFill="1" applyBorder="1" applyAlignment="1" applyProtection="1">
      <alignment horizontal="center" vertical="center" wrapText="1"/>
      <protection hidden="1"/>
    </xf>
    <xf numFmtId="176" fontId="23" fillId="0" borderId="5" xfId="49"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wrapText="1"/>
      <protection hidden="1"/>
    </xf>
    <xf numFmtId="0" fontId="23" fillId="0" borderId="5" xfId="0" applyFont="1" applyFill="1" applyBorder="1" applyAlignment="1" applyProtection="1">
      <alignment horizontal="center" vertical="center"/>
      <protection hidden="1"/>
    </xf>
    <xf numFmtId="0" fontId="28" fillId="0" borderId="5" xfId="0" applyFont="1" applyFill="1" applyBorder="1" applyAlignment="1">
      <alignment horizontal="center" vertical="center" wrapText="1"/>
    </xf>
    <xf numFmtId="176" fontId="28" fillId="0" borderId="5" xfId="49" applyNumberFormat="1" applyFont="1" applyFill="1" applyBorder="1" applyAlignment="1">
      <alignment horizontal="center" vertical="center"/>
    </xf>
    <xf numFmtId="0" fontId="31" fillId="0" borderId="5"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locked="0"/>
    </xf>
    <xf numFmtId="176" fontId="28" fillId="0" borderId="5" xfId="0" applyNumberFormat="1" applyFont="1" applyFill="1" applyBorder="1" applyAlignment="1" applyProtection="1">
      <alignment horizontal="center" vertical="center"/>
      <protection hidden="1"/>
    </xf>
    <xf numFmtId="176" fontId="23" fillId="0" borderId="5" xfId="0" applyNumberFormat="1" applyFont="1" applyFill="1" applyBorder="1" applyAlignment="1" applyProtection="1">
      <alignment horizontal="center" vertical="center"/>
      <protection hidden="1"/>
    </xf>
    <xf numFmtId="49" fontId="28" fillId="0" borderId="5" xfId="0" applyNumberFormat="1" applyFont="1" applyFill="1" applyBorder="1" applyAlignment="1" applyProtection="1">
      <alignment horizontal="center" vertical="center"/>
      <protection hidden="1"/>
    </xf>
    <xf numFmtId="49" fontId="28" fillId="0" borderId="5" xfId="0" applyNumberFormat="1" applyFont="1" applyFill="1" applyBorder="1" applyAlignment="1" applyProtection="1">
      <alignment horizontal="center" vertical="center" wrapText="1"/>
      <protection hidden="1"/>
    </xf>
    <xf numFmtId="177" fontId="28" fillId="0" borderId="5" xfId="0" applyNumberFormat="1" applyFont="1" applyFill="1" applyBorder="1" applyAlignment="1" applyProtection="1">
      <alignment horizontal="center" vertical="center" wrapText="1"/>
      <protection hidden="1"/>
    </xf>
    <xf numFmtId="178" fontId="28" fillId="0" borderId="5" xfId="0" applyNumberFormat="1" applyFont="1" applyFill="1" applyBorder="1" applyAlignment="1" applyProtection="1">
      <alignment horizontal="center" vertical="center" wrapText="1"/>
      <protection hidden="1"/>
    </xf>
    <xf numFmtId="0" fontId="32" fillId="0" borderId="5" xfId="0" applyFont="1" applyFill="1" applyBorder="1" applyAlignment="1" applyProtection="1">
      <alignment horizontal="center" vertical="center"/>
      <protection locked="0"/>
    </xf>
    <xf numFmtId="179" fontId="32" fillId="0" borderId="5" xfId="0" applyNumberFormat="1" applyFont="1" applyFill="1" applyBorder="1" applyAlignment="1" applyProtection="1">
      <alignment horizontal="center" vertical="center"/>
      <protection locked="0"/>
    </xf>
    <xf numFmtId="177" fontId="32" fillId="0" borderId="5" xfId="0" applyNumberFormat="1"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X148"/>
  <sheetViews>
    <sheetView tabSelected="1" zoomScale="85" zoomScaleNormal="85" zoomScaleSheetLayoutView="115" workbookViewId="0">
      <selection activeCell="D144" sqref="D144"/>
    </sheetView>
  </sheetViews>
  <sheetFormatPr defaultColWidth="10" defaultRowHeight="13.85"/>
  <cols>
    <col min="1" max="1" width="10" style="104"/>
    <col min="2" max="2" width="11.9238095238095" style="105" customWidth="1"/>
    <col min="3" max="3" width="31.9333333333333" style="105" customWidth="1"/>
    <col min="4" max="4" width="71.7619047619048" style="105" customWidth="1"/>
    <col min="5" max="5" width="14.2857142857143" style="105" customWidth="1"/>
    <col min="6" max="6" width="12.6" style="106" customWidth="1"/>
    <col min="7" max="7" width="14.952380952381" style="107" customWidth="1"/>
    <col min="8" max="8" width="17.5714285714286" style="107" customWidth="1"/>
    <col min="9" max="492" width="9" style="104" customWidth="1"/>
    <col min="493" max="16384" width="10" style="104"/>
  </cols>
  <sheetData>
    <row r="1" ht="45" customHeight="1" spans="1:8">
      <c r="A1" s="108" t="s">
        <v>0</v>
      </c>
      <c r="B1" s="108"/>
      <c r="C1" s="108"/>
      <c r="D1" s="108"/>
      <c r="E1" s="108"/>
      <c r="F1" s="108"/>
      <c r="G1" s="109"/>
      <c r="H1" s="109"/>
    </row>
    <row r="2" s="101" customFormat="1" ht="23" customHeight="1" spans="1:8">
      <c r="A2" s="110" t="s">
        <v>1</v>
      </c>
      <c r="B2" s="110"/>
      <c r="C2" s="110"/>
      <c r="D2" s="110"/>
      <c r="E2" s="110" t="s">
        <v>2</v>
      </c>
      <c r="F2" s="110"/>
      <c r="G2" s="111"/>
      <c r="H2" s="111"/>
    </row>
    <row r="3" ht="27" customHeight="1" spans="1:8">
      <c r="A3" s="112" t="s">
        <v>3</v>
      </c>
      <c r="B3" s="112" t="s">
        <v>4</v>
      </c>
      <c r="C3" s="112"/>
      <c r="D3" s="112" t="s">
        <v>5</v>
      </c>
      <c r="E3" s="112" t="s">
        <v>6</v>
      </c>
      <c r="F3" s="113" t="s">
        <v>7</v>
      </c>
      <c r="G3" s="114" t="s">
        <v>8</v>
      </c>
      <c r="H3" s="115" t="s">
        <v>9</v>
      </c>
    </row>
    <row r="4" s="102" customFormat="1" ht="21" customHeight="1" spans="1:8">
      <c r="A4" s="116">
        <v>1</v>
      </c>
      <c r="B4" s="117" t="s">
        <v>10</v>
      </c>
      <c r="C4" s="117"/>
      <c r="D4" s="116" t="s">
        <v>11</v>
      </c>
      <c r="E4" s="117" t="s">
        <v>12</v>
      </c>
      <c r="F4" s="118">
        <v>1</v>
      </c>
      <c r="G4" s="119"/>
      <c r="H4" s="119">
        <f>F4*G4</f>
        <v>0</v>
      </c>
    </row>
    <row r="5" s="102" customFormat="1" ht="21" customHeight="1" spans="1:8">
      <c r="A5" s="116">
        <v>2</v>
      </c>
      <c r="B5" s="117" t="s">
        <v>13</v>
      </c>
      <c r="C5" s="117"/>
      <c r="D5" s="116" t="s">
        <v>14</v>
      </c>
      <c r="E5" s="116" t="s">
        <v>15</v>
      </c>
      <c r="F5" s="118">
        <v>1</v>
      </c>
      <c r="G5" s="119"/>
      <c r="H5" s="119">
        <f t="shared" ref="H5:H36" si="0">F5*G5</f>
        <v>0</v>
      </c>
    </row>
    <row r="6" s="102" customFormat="1" ht="21" customHeight="1" spans="1:8">
      <c r="A6" s="116">
        <v>3</v>
      </c>
      <c r="B6" s="117" t="s">
        <v>16</v>
      </c>
      <c r="C6" s="117"/>
      <c r="D6" s="116" t="s">
        <v>17</v>
      </c>
      <c r="E6" s="116" t="s">
        <v>15</v>
      </c>
      <c r="F6" s="118">
        <v>1</v>
      </c>
      <c r="G6" s="119"/>
      <c r="H6" s="119">
        <f t="shared" si="0"/>
        <v>0</v>
      </c>
    </row>
    <row r="7" s="102" customFormat="1" ht="21" customHeight="1" spans="1:8">
      <c r="A7" s="116">
        <v>4</v>
      </c>
      <c r="B7" s="117" t="s">
        <v>18</v>
      </c>
      <c r="C7" s="117"/>
      <c r="D7" s="116" t="s">
        <v>19</v>
      </c>
      <c r="E7" s="117" t="s">
        <v>12</v>
      </c>
      <c r="F7" s="118">
        <v>1</v>
      </c>
      <c r="G7" s="119"/>
      <c r="H7" s="119">
        <f t="shared" si="0"/>
        <v>0</v>
      </c>
    </row>
    <row r="8" s="102" customFormat="1" ht="21" customHeight="1" spans="1:8">
      <c r="A8" s="116">
        <v>5</v>
      </c>
      <c r="B8" s="117" t="s">
        <v>20</v>
      </c>
      <c r="C8" s="117"/>
      <c r="D8" s="116" t="s">
        <v>21</v>
      </c>
      <c r="E8" s="117" t="s">
        <v>22</v>
      </c>
      <c r="F8" s="118">
        <v>1</v>
      </c>
      <c r="G8" s="119"/>
      <c r="H8" s="119">
        <f t="shared" si="0"/>
        <v>0</v>
      </c>
    </row>
    <row r="9" s="102" customFormat="1" ht="21" customHeight="1" spans="1:8">
      <c r="A9" s="116">
        <v>6</v>
      </c>
      <c r="B9" s="120" t="s">
        <v>23</v>
      </c>
      <c r="C9" s="120" t="s">
        <v>24</v>
      </c>
      <c r="D9" s="120" t="s">
        <v>25</v>
      </c>
      <c r="E9" s="121" t="s">
        <v>26</v>
      </c>
      <c r="F9" s="122">
        <v>1</v>
      </c>
      <c r="G9" s="119"/>
      <c r="H9" s="119">
        <f t="shared" si="0"/>
        <v>0</v>
      </c>
    </row>
    <row r="10" s="102" customFormat="1" ht="21" customHeight="1" spans="1:8">
      <c r="A10" s="116">
        <v>7</v>
      </c>
      <c r="B10" s="120"/>
      <c r="C10" s="120" t="s">
        <v>27</v>
      </c>
      <c r="D10" s="120" t="s">
        <v>28</v>
      </c>
      <c r="E10" s="121" t="s">
        <v>29</v>
      </c>
      <c r="F10" s="122">
        <v>1</v>
      </c>
      <c r="G10" s="119"/>
      <c r="H10" s="119">
        <f t="shared" si="0"/>
        <v>0</v>
      </c>
    </row>
    <row r="11" s="102" customFormat="1" ht="21" customHeight="1" spans="1:8">
      <c r="A11" s="116">
        <v>8</v>
      </c>
      <c r="B11" s="120"/>
      <c r="C11" s="120"/>
      <c r="D11" s="120" t="s">
        <v>30</v>
      </c>
      <c r="E11" s="121" t="s">
        <v>29</v>
      </c>
      <c r="F11" s="122">
        <v>1</v>
      </c>
      <c r="G11" s="119"/>
      <c r="H11" s="119">
        <f t="shared" si="0"/>
        <v>0</v>
      </c>
    </row>
    <row r="12" s="102" customFormat="1" ht="21" customHeight="1" spans="1:8">
      <c r="A12" s="116">
        <v>9</v>
      </c>
      <c r="B12" s="120"/>
      <c r="C12" s="120"/>
      <c r="D12" s="120" t="s">
        <v>31</v>
      </c>
      <c r="E12" s="121" t="s">
        <v>29</v>
      </c>
      <c r="F12" s="122">
        <v>1</v>
      </c>
      <c r="G12" s="119"/>
      <c r="H12" s="119">
        <f t="shared" si="0"/>
        <v>0</v>
      </c>
    </row>
    <row r="13" s="102" customFormat="1" ht="21" customHeight="1" spans="1:8">
      <c r="A13" s="116">
        <v>10</v>
      </c>
      <c r="B13" s="116" t="s">
        <v>32</v>
      </c>
      <c r="C13" s="116"/>
      <c r="D13" s="116" t="s">
        <v>33</v>
      </c>
      <c r="E13" s="123" t="s">
        <v>34</v>
      </c>
      <c r="F13" s="118">
        <v>1</v>
      </c>
      <c r="G13" s="119"/>
      <c r="H13" s="119">
        <f t="shared" si="0"/>
        <v>0</v>
      </c>
    </row>
    <row r="14" s="102" customFormat="1" ht="21" customHeight="1" spans="1:8">
      <c r="A14" s="116">
        <v>11</v>
      </c>
      <c r="B14" s="116"/>
      <c r="C14" s="116"/>
      <c r="D14" s="116" t="s">
        <v>35</v>
      </c>
      <c r="E14" s="123" t="s">
        <v>34</v>
      </c>
      <c r="F14" s="118">
        <v>1</v>
      </c>
      <c r="G14" s="119"/>
      <c r="H14" s="119">
        <f t="shared" si="0"/>
        <v>0</v>
      </c>
    </row>
    <row r="15" s="102" customFormat="1" ht="21" customHeight="1" spans="1:8">
      <c r="A15" s="116">
        <v>12</v>
      </c>
      <c r="B15" s="116"/>
      <c r="C15" s="116"/>
      <c r="D15" s="116" t="s">
        <v>36</v>
      </c>
      <c r="E15" s="116" t="s">
        <v>37</v>
      </c>
      <c r="F15" s="118">
        <v>1</v>
      </c>
      <c r="G15" s="119"/>
      <c r="H15" s="119">
        <f t="shared" si="0"/>
        <v>0</v>
      </c>
    </row>
    <row r="16" s="102" customFormat="1" ht="21" customHeight="1" spans="1:8">
      <c r="A16" s="116">
        <v>13</v>
      </c>
      <c r="B16" s="120" t="s">
        <v>38</v>
      </c>
      <c r="C16" s="124"/>
      <c r="D16" s="120" t="s">
        <v>39</v>
      </c>
      <c r="E16" s="124" t="s">
        <v>40</v>
      </c>
      <c r="F16" s="122">
        <v>1</v>
      </c>
      <c r="G16" s="119"/>
      <c r="H16" s="119">
        <f t="shared" si="0"/>
        <v>0</v>
      </c>
    </row>
    <row r="17" s="102" customFormat="1" ht="21" customHeight="1" spans="1:8">
      <c r="A17" s="116">
        <v>14</v>
      </c>
      <c r="B17" s="124"/>
      <c r="C17" s="124"/>
      <c r="D17" s="120" t="s">
        <v>41</v>
      </c>
      <c r="E17" s="124" t="s">
        <v>40</v>
      </c>
      <c r="F17" s="122">
        <v>1</v>
      </c>
      <c r="G17" s="119"/>
      <c r="H17" s="119">
        <f t="shared" si="0"/>
        <v>0</v>
      </c>
    </row>
    <row r="18" s="102" customFormat="1" ht="21" customHeight="1" spans="1:8">
      <c r="A18" s="116">
        <v>15</v>
      </c>
      <c r="B18" s="124"/>
      <c r="C18" s="124"/>
      <c r="D18" s="120" t="s">
        <v>42</v>
      </c>
      <c r="E18" s="124" t="s">
        <v>40</v>
      </c>
      <c r="F18" s="122">
        <v>1</v>
      </c>
      <c r="G18" s="119"/>
      <c r="H18" s="119">
        <f t="shared" si="0"/>
        <v>0</v>
      </c>
    </row>
    <row r="19" s="102" customFormat="1" ht="21" customHeight="1" spans="1:8">
      <c r="A19" s="116">
        <v>16</v>
      </c>
      <c r="B19" s="124"/>
      <c r="C19" s="124"/>
      <c r="D19" s="120" t="s">
        <v>43</v>
      </c>
      <c r="E19" s="124" t="s">
        <v>40</v>
      </c>
      <c r="F19" s="122">
        <v>1</v>
      </c>
      <c r="G19" s="119"/>
      <c r="H19" s="119">
        <f t="shared" si="0"/>
        <v>0</v>
      </c>
    </row>
    <row r="20" s="102" customFormat="1" ht="21" customHeight="1" spans="1:8">
      <c r="A20" s="116">
        <v>17</v>
      </c>
      <c r="B20" s="124"/>
      <c r="C20" s="124"/>
      <c r="D20" s="120" t="s">
        <v>44</v>
      </c>
      <c r="E20" s="124" t="s">
        <v>40</v>
      </c>
      <c r="F20" s="122">
        <v>2</v>
      </c>
      <c r="G20" s="119"/>
      <c r="H20" s="119">
        <f t="shared" si="0"/>
        <v>0</v>
      </c>
    </row>
    <row r="21" s="102" customFormat="1" ht="21" customHeight="1" spans="1:8">
      <c r="A21" s="116">
        <v>18</v>
      </c>
      <c r="B21" s="124"/>
      <c r="C21" s="124"/>
      <c r="D21" s="120" t="s">
        <v>45</v>
      </c>
      <c r="E21" s="124" t="s">
        <v>40</v>
      </c>
      <c r="F21" s="122">
        <v>1</v>
      </c>
      <c r="G21" s="119"/>
      <c r="H21" s="119">
        <f t="shared" si="0"/>
        <v>0</v>
      </c>
    </row>
    <row r="22" s="102" customFormat="1" ht="21" customHeight="1" spans="1:8">
      <c r="A22" s="116">
        <v>19</v>
      </c>
      <c r="B22" s="124"/>
      <c r="C22" s="124"/>
      <c r="D22" s="120" t="s">
        <v>46</v>
      </c>
      <c r="E22" s="124" t="s">
        <v>22</v>
      </c>
      <c r="F22" s="122">
        <v>1</v>
      </c>
      <c r="G22" s="119"/>
      <c r="H22" s="119">
        <f t="shared" si="0"/>
        <v>0</v>
      </c>
    </row>
    <row r="23" s="102" customFormat="1" ht="21" customHeight="1" spans="1:8">
      <c r="A23" s="116">
        <v>20</v>
      </c>
      <c r="B23" s="124"/>
      <c r="C23" s="124"/>
      <c r="D23" s="120" t="s">
        <v>47</v>
      </c>
      <c r="E23" s="120" t="s">
        <v>40</v>
      </c>
      <c r="F23" s="122">
        <v>1</v>
      </c>
      <c r="G23" s="119"/>
      <c r="H23" s="119">
        <f t="shared" si="0"/>
        <v>0</v>
      </c>
    </row>
    <row r="24" s="102" customFormat="1" ht="21" customHeight="1" spans="1:8">
      <c r="A24" s="116">
        <v>21</v>
      </c>
      <c r="B24" s="124"/>
      <c r="C24" s="124"/>
      <c r="D24" s="120" t="s">
        <v>48</v>
      </c>
      <c r="E24" s="120" t="s">
        <v>15</v>
      </c>
      <c r="F24" s="122">
        <v>1</v>
      </c>
      <c r="G24" s="119"/>
      <c r="H24" s="119">
        <f t="shared" si="0"/>
        <v>0</v>
      </c>
    </row>
    <row r="25" s="103" customFormat="1" ht="21" customHeight="1" spans="1:8">
      <c r="A25" s="116">
        <v>22</v>
      </c>
      <c r="B25" s="124"/>
      <c r="C25" s="124"/>
      <c r="D25" s="120" t="s">
        <v>49</v>
      </c>
      <c r="E25" s="121" t="s">
        <v>29</v>
      </c>
      <c r="F25" s="122">
        <v>1</v>
      </c>
      <c r="G25" s="119"/>
      <c r="H25" s="119">
        <f t="shared" si="0"/>
        <v>0</v>
      </c>
    </row>
    <row r="26" s="102" customFormat="1" ht="21" customHeight="1" spans="1:8">
      <c r="A26" s="116">
        <v>23</v>
      </c>
      <c r="B26" s="116" t="s">
        <v>50</v>
      </c>
      <c r="C26" s="116" t="s">
        <v>51</v>
      </c>
      <c r="D26" s="125" t="s">
        <v>52</v>
      </c>
      <c r="E26" s="125" t="s">
        <v>37</v>
      </c>
      <c r="F26" s="126">
        <v>1</v>
      </c>
      <c r="G26" s="119"/>
      <c r="H26" s="119">
        <f t="shared" si="0"/>
        <v>0</v>
      </c>
    </row>
    <row r="27" s="102" customFormat="1" ht="21" customHeight="1" spans="1:8">
      <c r="A27" s="116">
        <v>24</v>
      </c>
      <c r="B27" s="116"/>
      <c r="C27" s="116" t="s">
        <v>53</v>
      </c>
      <c r="D27" s="125" t="s">
        <v>54</v>
      </c>
      <c r="E27" s="125" t="s">
        <v>37</v>
      </c>
      <c r="F27" s="126">
        <v>1</v>
      </c>
      <c r="G27" s="119"/>
      <c r="H27" s="119">
        <f t="shared" si="0"/>
        <v>0</v>
      </c>
    </row>
    <row r="28" s="102" customFormat="1" ht="21" customHeight="1" spans="1:8">
      <c r="A28" s="116">
        <v>25</v>
      </c>
      <c r="B28" s="116"/>
      <c r="C28" s="116" t="s">
        <v>55</v>
      </c>
      <c r="D28" s="117" t="s">
        <v>56</v>
      </c>
      <c r="E28" s="123" t="s">
        <v>29</v>
      </c>
      <c r="F28" s="118">
        <v>1</v>
      </c>
      <c r="G28" s="119"/>
      <c r="H28" s="119">
        <f t="shared" si="0"/>
        <v>0</v>
      </c>
    </row>
    <row r="29" s="102" customFormat="1" ht="21" customHeight="1" spans="1:8">
      <c r="A29" s="116">
        <v>26</v>
      </c>
      <c r="B29" s="116" t="s">
        <v>57</v>
      </c>
      <c r="C29" s="116" t="s">
        <v>58</v>
      </c>
      <c r="D29" s="116" t="s">
        <v>59</v>
      </c>
      <c r="E29" s="123" t="s">
        <v>29</v>
      </c>
      <c r="F29" s="118">
        <v>1</v>
      </c>
      <c r="G29" s="119"/>
      <c r="H29" s="119">
        <f t="shared" si="0"/>
        <v>0</v>
      </c>
    </row>
    <row r="30" s="102" customFormat="1" ht="21" customHeight="1" spans="1:8">
      <c r="A30" s="116">
        <v>27</v>
      </c>
      <c r="B30" s="116"/>
      <c r="C30" s="116"/>
      <c r="D30" s="116" t="s">
        <v>60</v>
      </c>
      <c r="E30" s="123" t="s">
        <v>29</v>
      </c>
      <c r="F30" s="118">
        <v>1</v>
      </c>
      <c r="G30" s="119"/>
      <c r="H30" s="119">
        <f t="shared" si="0"/>
        <v>0</v>
      </c>
    </row>
    <row r="31" s="102" customFormat="1" ht="21" customHeight="1" spans="1:8">
      <c r="A31" s="116">
        <v>28</v>
      </c>
      <c r="B31" s="116"/>
      <c r="C31" s="116"/>
      <c r="D31" s="116" t="s">
        <v>61</v>
      </c>
      <c r="E31" s="123" t="s">
        <v>29</v>
      </c>
      <c r="F31" s="118">
        <v>1</v>
      </c>
      <c r="G31" s="119"/>
      <c r="H31" s="119">
        <f t="shared" si="0"/>
        <v>0</v>
      </c>
    </row>
    <row r="32" s="102" customFormat="1" ht="21" customHeight="1" spans="1:8">
      <c r="A32" s="116">
        <v>29</v>
      </c>
      <c r="B32" s="116"/>
      <c r="C32" s="116" t="s">
        <v>62</v>
      </c>
      <c r="D32" s="116" t="s">
        <v>63</v>
      </c>
      <c r="E32" s="123" t="s">
        <v>29</v>
      </c>
      <c r="F32" s="118">
        <v>1</v>
      </c>
      <c r="G32" s="119"/>
      <c r="H32" s="119">
        <f t="shared" si="0"/>
        <v>0</v>
      </c>
    </row>
    <row r="33" s="102" customFormat="1" ht="21" customHeight="1" spans="1:8">
      <c r="A33" s="116">
        <v>30</v>
      </c>
      <c r="B33" s="116"/>
      <c r="C33" s="116"/>
      <c r="D33" s="116" t="s">
        <v>64</v>
      </c>
      <c r="E33" s="123" t="s">
        <v>29</v>
      </c>
      <c r="F33" s="118">
        <v>1</v>
      </c>
      <c r="G33" s="119"/>
      <c r="H33" s="119">
        <f t="shared" si="0"/>
        <v>0</v>
      </c>
    </row>
    <row r="34" s="102" customFormat="1" ht="21" customHeight="1" spans="1:8">
      <c r="A34" s="116">
        <v>31</v>
      </c>
      <c r="B34" s="116"/>
      <c r="C34" s="116" t="s">
        <v>65</v>
      </c>
      <c r="D34" s="116" t="s">
        <v>66</v>
      </c>
      <c r="E34" s="123" t="s">
        <v>29</v>
      </c>
      <c r="F34" s="118">
        <v>1</v>
      </c>
      <c r="G34" s="119"/>
      <c r="H34" s="119">
        <f t="shared" si="0"/>
        <v>0</v>
      </c>
    </row>
    <row r="35" s="102" customFormat="1" ht="21" customHeight="1" spans="1:8">
      <c r="A35" s="116">
        <v>32</v>
      </c>
      <c r="B35" s="116"/>
      <c r="C35" s="116"/>
      <c r="D35" s="116" t="s">
        <v>67</v>
      </c>
      <c r="E35" s="123" t="s">
        <v>29</v>
      </c>
      <c r="F35" s="118">
        <v>1</v>
      </c>
      <c r="G35" s="119"/>
      <c r="H35" s="119">
        <f t="shared" si="0"/>
        <v>0</v>
      </c>
    </row>
    <row r="36" s="102" customFormat="1" ht="21" customHeight="1" spans="1:8">
      <c r="A36" s="116">
        <v>33</v>
      </c>
      <c r="B36" s="116"/>
      <c r="C36" s="116"/>
      <c r="D36" s="116" t="s">
        <v>68</v>
      </c>
      <c r="E36" s="123" t="s">
        <v>29</v>
      </c>
      <c r="F36" s="118">
        <v>1</v>
      </c>
      <c r="G36" s="119"/>
      <c r="H36" s="119">
        <f t="shared" si="0"/>
        <v>0</v>
      </c>
    </row>
    <row r="37" s="102" customFormat="1" ht="21" customHeight="1" spans="1:8">
      <c r="A37" s="116">
        <v>34</v>
      </c>
      <c r="B37" s="116"/>
      <c r="C37" s="116" t="s">
        <v>69</v>
      </c>
      <c r="D37" s="116" t="s">
        <v>70</v>
      </c>
      <c r="E37" s="123" t="s">
        <v>29</v>
      </c>
      <c r="F37" s="118">
        <v>1</v>
      </c>
      <c r="G37" s="119"/>
      <c r="H37" s="119">
        <f t="shared" ref="H37:H68" si="1">F37*G37</f>
        <v>0</v>
      </c>
    </row>
    <row r="38" s="102" customFormat="1" ht="21" customHeight="1" spans="1:8">
      <c r="A38" s="116">
        <v>35</v>
      </c>
      <c r="B38" s="116"/>
      <c r="C38" s="116"/>
      <c r="D38" s="116" t="s">
        <v>71</v>
      </c>
      <c r="E38" s="123" t="s">
        <v>29</v>
      </c>
      <c r="F38" s="118">
        <v>1</v>
      </c>
      <c r="G38" s="119"/>
      <c r="H38" s="119">
        <f t="shared" si="1"/>
        <v>0</v>
      </c>
    </row>
    <row r="39" s="102" customFormat="1" ht="21" customHeight="1" spans="1:8">
      <c r="A39" s="116">
        <v>36</v>
      </c>
      <c r="B39" s="116"/>
      <c r="C39" s="116" t="s">
        <v>72</v>
      </c>
      <c r="D39" s="116" t="s">
        <v>73</v>
      </c>
      <c r="E39" s="116" t="s">
        <v>15</v>
      </c>
      <c r="F39" s="118">
        <v>1</v>
      </c>
      <c r="G39" s="119"/>
      <c r="H39" s="119">
        <f t="shared" si="1"/>
        <v>0</v>
      </c>
    </row>
    <row r="40" s="102" customFormat="1" ht="21" customHeight="1" spans="1:8">
      <c r="A40" s="116">
        <v>37</v>
      </c>
      <c r="B40" s="116" t="s">
        <v>74</v>
      </c>
      <c r="C40" s="116"/>
      <c r="D40" s="116" t="s">
        <v>75</v>
      </c>
      <c r="E40" s="127" t="s">
        <v>29</v>
      </c>
      <c r="F40" s="118">
        <v>1</v>
      </c>
      <c r="G40" s="119"/>
      <c r="H40" s="119">
        <f t="shared" si="1"/>
        <v>0</v>
      </c>
    </row>
    <row r="41" s="102" customFormat="1" ht="21" customHeight="1" spans="1:8">
      <c r="A41" s="116">
        <v>38</v>
      </c>
      <c r="B41" s="116"/>
      <c r="C41" s="116"/>
      <c r="D41" s="116" t="s">
        <v>76</v>
      </c>
      <c r="E41" s="127" t="s">
        <v>29</v>
      </c>
      <c r="F41" s="118">
        <v>1</v>
      </c>
      <c r="G41" s="119"/>
      <c r="H41" s="119">
        <f t="shared" si="1"/>
        <v>0</v>
      </c>
    </row>
    <row r="42" s="102" customFormat="1" ht="21" customHeight="1" spans="1:8">
      <c r="A42" s="116">
        <v>39</v>
      </c>
      <c r="B42" s="116"/>
      <c r="C42" s="116"/>
      <c r="D42" s="116" t="s">
        <v>77</v>
      </c>
      <c r="E42" s="127" t="s">
        <v>29</v>
      </c>
      <c r="F42" s="118">
        <v>1</v>
      </c>
      <c r="G42" s="119"/>
      <c r="H42" s="119">
        <f t="shared" si="1"/>
        <v>0</v>
      </c>
    </row>
    <row r="43" s="102" customFormat="1" ht="21" customHeight="1" spans="1:492">
      <c r="A43" s="116">
        <v>40</v>
      </c>
      <c r="B43" s="116" t="s">
        <v>78</v>
      </c>
      <c r="C43" s="116" t="s">
        <v>79</v>
      </c>
      <c r="D43" s="116" t="s">
        <v>80</v>
      </c>
      <c r="E43" s="116" t="s">
        <v>22</v>
      </c>
      <c r="F43" s="118">
        <v>1</v>
      </c>
      <c r="G43" s="119"/>
      <c r="H43" s="119">
        <f t="shared" si="1"/>
        <v>0</v>
      </c>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c r="IG43" s="128"/>
      <c r="IH43" s="128"/>
      <c r="II43" s="128"/>
      <c r="IJ43" s="128"/>
      <c r="IK43" s="128"/>
      <c r="IL43" s="128"/>
      <c r="IM43" s="128"/>
      <c r="IN43" s="128"/>
      <c r="IO43" s="128"/>
      <c r="IP43" s="128"/>
      <c r="IQ43" s="128"/>
      <c r="IR43" s="128"/>
      <c r="IS43" s="128"/>
      <c r="IT43" s="128"/>
      <c r="IU43" s="128"/>
      <c r="IV43" s="128"/>
      <c r="IW43" s="128"/>
      <c r="IX43" s="128"/>
      <c r="IY43" s="128"/>
      <c r="IZ43" s="128"/>
      <c r="JA43" s="128"/>
      <c r="JB43" s="128"/>
      <c r="JC43" s="128"/>
      <c r="JD43" s="128"/>
      <c r="JE43" s="128"/>
      <c r="JF43" s="128"/>
      <c r="JG43" s="128"/>
      <c r="JH43" s="128"/>
      <c r="JI43" s="128"/>
      <c r="JJ43" s="128"/>
      <c r="JK43" s="128"/>
      <c r="JL43" s="128"/>
      <c r="JM43" s="128"/>
      <c r="JN43" s="128"/>
      <c r="JO43" s="128"/>
      <c r="JP43" s="128"/>
      <c r="JQ43" s="128"/>
      <c r="JR43" s="128"/>
      <c r="JS43" s="128"/>
      <c r="JT43" s="128"/>
      <c r="JU43" s="128"/>
      <c r="JV43" s="128"/>
      <c r="JW43" s="128"/>
      <c r="JX43" s="128"/>
      <c r="JY43" s="128"/>
      <c r="JZ43" s="128"/>
      <c r="KA43" s="128"/>
      <c r="KB43" s="128"/>
      <c r="KC43" s="128"/>
      <c r="KD43" s="128"/>
      <c r="KE43" s="128"/>
      <c r="KF43" s="128"/>
      <c r="KG43" s="128"/>
      <c r="KH43" s="128"/>
      <c r="KI43" s="128"/>
      <c r="KJ43" s="128"/>
      <c r="KK43" s="128"/>
      <c r="KL43" s="128"/>
      <c r="KM43" s="128"/>
      <c r="KN43" s="128"/>
      <c r="KO43" s="128"/>
      <c r="KP43" s="128"/>
      <c r="KQ43" s="128"/>
      <c r="KR43" s="128"/>
      <c r="KS43" s="128"/>
      <c r="KT43" s="128"/>
      <c r="KU43" s="128"/>
      <c r="KV43" s="128"/>
      <c r="KW43" s="128"/>
      <c r="KX43" s="128"/>
      <c r="KY43" s="128"/>
      <c r="KZ43" s="128"/>
      <c r="LA43" s="128"/>
      <c r="LB43" s="128"/>
      <c r="LC43" s="128"/>
      <c r="LD43" s="128"/>
      <c r="LE43" s="128"/>
      <c r="LF43" s="128"/>
      <c r="LG43" s="128"/>
      <c r="LH43" s="128"/>
      <c r="LI43" s="128"/>
      <c r="LJ43" s="128"/>
      <c r="LK43" s="128"/>
      <c r="LL43" s="128"/>
      <c r="LM43" s="128"/>
      <c r="LN43" s="128"/>
      <c r="LO43" s="128"/>
      <c r="LP43" s="128"/>
      <c r="LQ43" s="128"/>
      <c r="LR43" s="128"/>
      <c r="LS43" s="128"/>
      <c r="LT43" s="128"/>
      <c r="LU43" s="128"/>
      <c r="LV43" s="128"/>
      <c r="LW43" s="128"/>
      <c r="LX43" s="128"/>
      <c r="LY43" s="128"/>
      <c r="LZ43" s="128"/>
      <c r="MA43" s="128"/>
      <c r="MB43" s="128"/>
      <c r="MC43" s="128"/>
      <c r="MD43" s="128"/>
      <c r="ME43" s="128"/>
      <c r="MF43" s="128"/>
      <c r="MG43" s="128"/>
      <c r="MH43" s="128"/>
      <c r="MI43" s="128"/>
      <c r="MJ43" s="128"/>
      <c r="MK43" s="128"/>
      <c r="ML43" s="128"/>
      <c r="MM43" s="128"/>
      <c r="MN43" s="128"/>
      <c r="MO43" s="128"/>
      <c r="MP43" s="128"/>
      <c r="MQ43" s="128"/>
      <c r="MR43" s="128"/>
      <c r="MS43" s="128"/>
      <c r="MT43" s="128"/>
      <c r="MU43" s="128"/>
      <c r="MV43" s="128"/>
      <c r="MW43" s="128"/>
      <c r="MX43" s="128"/>
      <c r="MY43" s="128"/>
      <c r="MZ43" s="128"/>
      <c r="NA43" s="128"/>
      <c r="NB43" s="128"/>
      <c r="NC43" s="128"/>
      <c r="ND43" s="128"/>
      <c r="NE43" s="128"/>
      <c r="NF43" s="128"/>
      <c r="NG43" s="128"/>
      <c r="NH43" s="128"/>
      <c r="NI43" s="128"/>
      <c r="NJ43" s="128"/>
      <c r="NK43" s="128"/>
      <c r="NL43" s="128"/>
      <c r="NM43" s="128"/>
      <c r="NN43" s="128"/>
      <c r="NO43" s="128"/>
      <c r="NP43" s="128"/>
      <c r="NQ43" s="128"/>
      <c r="NR43" s="128"/>
      <c r="NS43" s="128"/>
      <c r="NT43" s="128"/>
      <c r="NU43" s="128"/>
      <c r="NV43" s="128"/>
      <c r="NW43" s="128"/>
      <c r="NX43" s="128"/>
      <c r="NY43" s="128"/>
      <c r="NZ43" s="128"/>
      <c r="OA43" s="128"/>
      <c r="OB43" s="128"/>
      <c r="OC43" s="128"/>
      <c r="OD43" s="128"/>
      <c r="OE43" s="128"/>
      <c r="OF43" s="128"/>
      <c r="OG43" s="128"/>
      <c r="OH43" s="128"/>
      <c r="OI43" s="128"/>
      <c r="OJ43" s="128"/>
      <c r="OK43" s="128"/>
      <c r="OL43" s="128"/>
      <c r="OM43" s="128"/>
      <c r="ON43" s="128"/>
      <c r="OO43" s="128"/>
      <c r="OP43" s="128"/>
      <c r="OQ43" s="128"/>
      <c r="OR43" s="128"/>
      <c r="OS43" s="128"/>
      <c r="OT43" s="128"/>
      <c r="OU43" s="128"/>
      <c r="OV43" s="128"/>
      <c r="OW43" s="128"/>
      <c r="OX43" s="128"/>
      <c r="OY43" s="128"/>
      <c r="OZ43" s="128"/>
      <c r="PA43" s="128"/>
      <c r="PB43" s="128"/>
      <c r="PC43" s="128"/>
      <c r="PD43" s="128"/>
      <c r="PE43" s="128"/>
      <c r="PF43" s="128"/>
      <c r="PG43" s="128"/>
      <c r="PH43" s="128"/>
      <c r="PI43" s="128"/>
      <c r="PJ43" s="128"/>
      <c r="PK43" s="128"/>
      <c r="PL43" s="128"/>
      <c r="PM43" s="128"/>
      <c r="PN43" s="128"/>
      <c r="PO43" s="128"/>
      <c r="PP43" s="128"/>
      <c r="PQ43" s="128"/>
      <c r="PR43" s="128"/>
      <c r="PS43" s="128"/>
      <c r="PT43" s="128"/>
      <c r="PU43" s="128"/>
      <c r="PV43" s="128"/>
      <c r="PW43" s="128"/>
      <c r="PX43" s="128"/>
      <c r="PY43" s="128"/>
      <c r="PZ43" s="128"/>
      <c r="QA43" s="128"/>
      <c r="QB43" s="128"/>
      <c r="QC43" s="128"/>
      <c r="QD43" s="128"/>
      <c r="QE43" s="128"/>
      <c r="QF43" s="128"/>
      <c r="QG43" s="128"/>
      <c r="QH43" s="128"/>
      <c r="QI43" s="128"/>
      <c r="QJ43" s="128"/>
      <c r="QK43" s="128"/>
      <c r="QL43" s="128"/>
      <c r="QM43" s="128"/>
      <c r="QN43" s="128"/>
      <c r="QO43" s="128"/>
      <c r="QP43" s="128"/>
      <c r="QQ43" s="128"/>
      <c r="QR43" s="128"/>
      <c r="QS43" s="128"/>
      <c r="QT43" s="128"/>
      <c r="QU43" s="128"/>
      <c r="QV43" s="128"/>
      <c r="QW43" s="128"/>
      <c r="QX43" s="128"/>
      <c r="QY43" s="128"/>
      <c r="QZ43" s="128"/>
      <c r="RA43" s="128"/>
      <c r="RB43" s="128"/>
      <c r="RC43" s="128"/>
      <c r="RD43" s="128"/>
      <c r="RE43" s="128"/>
      <c r="RF43" s="128"/>
      <c r="RG43" s="128"/>
      <c r="RH43" s="128"/>
      <c r="RI43" s="128"/>
      <c r="RJ43" s="128"/>
      <c r="RK43" s="128"/>
      <c r="RL43" s="128"/>
      <c r="RM43" s="128"/>
      <c r="RN43" s="128"/>
      <c r="RO43" s="128"/>
      <c r="RP43" s="128"/>
      <c r="RQ43" s="128"/>
      <c r="RR43" s="128"/>
      <c r="RS43" s="128"/>
      <c r="RT43" s="128"/>
      <c r="RU43" s="128"/>
      <c r="RV43" s="128"/>
      <c r="RW43" s="128"/>
      <c r="RX43" s="128"/>
    </row>
    <row r="44" s="102" customFormat="1" ht="21" customHeight="1" spans="1:492">
      <c r="A44" s="116">
        <v>41</v>
      </c>
      <c r="B44" s="116"/>
      <c r="C44" s="116"/>
      <c r="D44" s="116" t="s">
        <v>81</v>
      </c>
      <c r="E44" s="116" t="s">
        <v>22</v>
      </c>
      <c r="F44" s="118">
        <v>1</v>
      </c>
      <c r="G44" s="119"/>
      <c r="H44" s="119">
        <f t="shared" si="1"/>
        <v>0</v>
      </c>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c r="IW44" s="128"/>
      <c r="IX44" s="128"/>
      <c r="IY44" s="128"/>
      <c r="IZ44" s="128"/>
      <c r="JA44" s="128"/>
      <c r="JB44" s="128"/>
      <c r="JC44" s="128"/>
      <c r="JD44" s="128"/>
      <c r="JE44" s="128"/>
      <c r="JF44" s="128"/>
      <c r="JG44" s="128"/>
      <c r="JH44" s="128"/>
      <c r="JI44" s="128"/>
      <c r="JJ44" s="128"/>
      <c r="JK44" s="128"/>
      <c r="JL44" s="128"/>
      <c r="JM44" s="128"/>
      <c r="JN44" s="128"/>
      <c r="JO44" s="128"/>
      <c r="JP44" s="128"/>
      <c r="JQ44" s="128"/>
      <c r="JR44" s="128"/>
      <c r="JS44" s="128"/>
      <c r="JT44" s="128"/>
      <c r="JU44" s="128"/>
      <c r="JV44" s="128"/>
      <c r="JW44" s="128"/>
      <c r="JX44" s="128"/>
      <c r="JY44" s="128"/>
      <c r="JZ44" s="128"/>
      <c r="KA44" s="128"/>
      <c r="KB44" s="128"/>
      <c r="KC44" s="128"/>
      <c r="KD44" s="128"/>
      <c r="KE44" s="128"/>
      <c r="KF44" s="128"/>
      <c r="KG44" s="128"/>
      <c r="KH44" s="128"/>
      <c r="KI44" s="128"/>
      <c r="KJ44" s="128"/>
      <c r="KK44" s="128"/>
      <c r="KL44" s="128"/>
      <c r="KM44" s="128"/>
      <c r="KN44" s="128"/>
      <c r="KO44" s="128"/>
      <c r="KP44" s="128"/>
      <c r="KQ44" s="128"/>
      <c r="KR44" s="128"/>
      <c r="KS44" s="128"/>
      <c r="KT44" s="128"/>
      <c r="KU44" s="128"/>
      <c r="KV44" s="128"/>
      <c r="KW44" s="128"/>
      <c r="KX44" s="128"/>
      <c r="KY44" s="128"/>
      <c r="KZ44" s="128"/>
      <c r="LA44" s="128"/>
      <c r="LB44" s="128"/>
      <c r="LC44" s="128"/>
      <c r="LD44" s="128"/>
      <c r="LE44" s="128"/>
      <c r="LF44" s="128"/>
      <c r="LG44" s="128"/>
      <c r="LH44" s="128"/>
      <c r="LI44" s="128"/>
      <c r="LJ44" s="128"/>
      <c r="LK44" s="128"/>
      <c r="LL44" s="128"/>
      <c r="LM44" s="128"/>
      <c r="LN44" s="128"/>
      <c r="LO44" s="128"/>
      <c r="LP44" s="128"/>
      <c r="LQ44" s="128"/>
      <c r="LR44" s="128"/>
      <c r="LS44" s="128"/>
      <c r="LT44" s="128"/>
      <c r="LU44" s="128"/>
      <c r="LV44" s="128"/>
      <c r="LW44" s="128"/>
      <c r="LX44" s="128"/>
      <c r="LY44" s="128"/>
      <c r="LZ44" s="128"/>
      <c r="MA44" s="128"/>
      <c r="MB44" s="128"/>
      <c r="MC44" s="128"/>
      <c r="MD44" s="128"/>
      <c r="ME44" s="128"/>
      <c r="MF44" s="128"/>
      <c r="MG44" s="128"/>
      <c r="MH44" s="128"/>
      <c r="MI44" s="128"/>
      <c r="MJ44" s="128"/>
      <c r="MK44" s="128"/>
      <c r="ML44" s="128"/>
      <c r="MM44" s="128"/>
      <c r="MN44" s="128"/>
      <c r="MO44" s="128"/>
      <c r="MP44" s="128"/>
      <c r="MQ44" s="128"/>
      <c r="MR44" s="128"/>
      <c r="MS44" s="128"/>
      <c r="MT44" s="128"/>
      <c r="MU44" s="128"/>
      <c r="MV44" s="128"/>
      <c r="MW44" s="128"/>
      <c r="MX44" s="128"/>
      <c r="MY44" s="128"/>
      <c r="MZ44" s="128"/>
      <c r="NA44" s="128"/>
      <c r="NB44" s="128"/>
      <c r="NC44" s="128"/>
      <c r="ND44" s="128"/>
      <c r="NE44" s="128"/>
      <c r="NF44" s="128"/>
      <c r="NG44" s="128"/>
      <c r="NH44" s="128"/>
      <c r="NI44" s="128"/>
      <c r="NJ44" s="128"/>
      <c r="NK44" s="128"/>
      <c r="NL44" s="128"/>
      <c r="NM44" s="128"/>
      <c r="NN44" s="128"/>
      <c r="NO44" s="128"/>
      <c r="NP44" s="128"/>
      <c r="NQ44" s="128"/>
      <c r="NR44" s="128"/>
      <c r="NS44" s="128"/>
      <c r="NT44" s="128"/>
      <c r="NU44" s="128"/>
      <c r="NV44" s="128"/>
      <c r="NW44" s="128"/>
      <c r="NX44" s="128"/>
      <c r="NY44" s="128"/>
      <c r="NZ44" s="128"/>
      <c r="OA44" s="128"/>
      <c r="OB44" s="128"/>
      <c r="OC44" s="128"/>
      <c r="OD44" s="128"/>
      <c r="OE44" s="128"/>
      <c r="OF44" s="128"/>
      <c r="OG44" s="128"/>
      <c r="OH44" s="128"/>
      <c r="OI44" s="128"/>
      <c r="OJ44" s="128"/>
      <c r="OK44" s="128"/>
      <c r="OL44" s="128"/>
      <c r="OM44" s="128"/>
      <c r="ON44" s="128"/>
      <c r="OO44" s="128"/>
      <c r="OP44" s="128"/>
      <c r="OQ44" s="128"/>
      <c r="OR44" s="128"/>
      <c r="OS44" s="128"/>
      <c r="OT44" s="128"/>
      <c r="OU44" s="128"/>
      <c r="OV44" s="128"/>
      <c r="OW44" s="128"/>
      <c r="OX44" s="128"/>
      <c r="OY44" s="128"/>
      <c r="OZ44" s="128"/>
      <c r="PA44" s="128"/>
      <c r="PB44" s="128"/>
      <c r="PC44" s="128"/>
      <c r="PD44" s="128"/>
      <c r="PE44" s="128"/>
      <c r="PF44" s="128"/>
      <c r="PG44" s="128"/>
      <c r="PH44" s="128"/>
      <c r="PI44" s="128"/>
      <c r="PJ44" s="128"/>
      <c r="PK44" s="128"/>
      <c r="PL44" s="128"/>
      <c r="PM44" s="128"/>
      <c r="PN44" s="128"/>
      <c r="PO44" s="128"/>
      <c r="PP44" s="128"/>
      <c r="PQ44" s="128"/>
      <c r="PR44" s="128"/>
      <c r="PS44" s="128"/>
      <c r="PT44" s="128"/>
      <c r="PU44" s="128"/>
      <c r="PV44" s="128"/>
      <c r="PW44" s="128"/>
      <c r="PX44" s="128"/>
      <c r="PY44" s="128"/>
      <c r="PZ44" s="128"/>
      <c r="QA44" s="128"/>
      <c r="QB44" s="128"/>
      <c r="QC44" s="128"/>
      <c r="QD44" s="128"/>
      <c r="QE44" s="128"/>
      <c r="QF44" s="128"/>
      <c r="QG44" s="128"/>
      <c r="QH44" s="128"/>
      <c r="QI44" s="128"/>
      <c r="QJ44" s="128"/>
      <c r="QK44" s="128"/>
      <c r="QL44" s="128"/>
      <c r="QM44" s="128"/>
      <c r="QN44" s="128"/>
      <c r="QO44" s="128"/>
      <c r="QP44" s="128"/>
      <c r="QQ44" s="128"/>
      <c r="QR44" s="128"/>
      <c r="QS44" s="128"/>
      <c r="QT44" s="128"/>
      <c r="QU44" s="128"/>
      <c r="QV44" s="128"/>
      <c r="QW44" s="128"/>
      <c r="QX44" s="128"/>
      <c r="QY44" s="128"/>
      <c r="QZ44" s="128"/>
      <c r="RA44" s="128"/>
      <c r="RB44" s="128"/>
      <c r="RC44" s="128"/>
      <c r="RD44" s="128"/>
      <c r="RE44" s="128"/>
      <c r="RF44" s="128"/>
      <c r="RG44" s="128"/>
      <c r="RH44" s="128"/>
      <c r="RI44" s="128"/>
      <c r="RJ44" s="128"/>
      <c r="RK44" s="128"/>
      <c r="RL44" s="128"/>
      <c r="RM44" s="128"/>
      <c r="RN44" s="128"/>
      <c r="RO44" s="128"/>
      <c r="RP44" s="128"/>
      <c r="RQ44" s="128"/>
      <c r="RR44" s="128"/>
      <c r="RS44" s="128"/>
      <c r="RT44" s="128"/>
      <c r="RU44" s="128"/>
      <c r="RV44" s="128"/>
      <c r="RW44" s="128"/>
      <c r="RX44" s="128"/>
    </row>
    <row r="45" s="102" customFormat="1" ht="21" customHeight="1" spans="1:492">
      <c r="A45" s="116">
        <v>42</v>
      </c>
      <c r="B45" s="116"/>
      <c r="C45" s="116"/>
      <c r="D45" s="116" t="s">
        <v>82</v>
      </c>
      <c r="E45" s="123" t="s">
        <v>29</v>
      </c>
      <c r="F45" s="118">
        <v>1</v>
      </c>
      <c r="G45" s="119"/>
      <c r="H45" s="119">
        <f t="shared" si="1"/>
        <v>0</v>
      </c>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c r="IW45" s="128"/>
      <c r="IX45" s="128"/>
      <c r="IY45" s="128"/>
      <c r="IZ45" s="128"/>
      <c r="JA45" s="128"/>
      <c r="JB45" s="128"/>
      <c r="JC45" s="128"/>
      <c r="JD45" s="128"/>
      <c r="JE45" s="128"/>
      <c r="JF45" s="128"/>
      <c r="JG45" s="128"/>
      <c r="JH45" s="128"/>
      <c r="JI45" s="128"/>
      <c r="JJ45" s="128"/>
      <c r="JK45" s="128"/>
      <c r="JL45" s="128"/>
      <c r="JM45" s="128"/>
      <c r="JN45" s="128"/>
      <c r="JO45" s="128"/>
      <c r="JP45" s="128"/>
      <c r="JQ45" s="128"/>
      <c r="JR45" s="128"/>
      <c r="JS45" s="128"/>
      <c r="JT45" s="128"/>
      <c r="JU45" s="128"/>
      <c r="JV45" s="128"/>
      <c r="JW45" s="128"/>
      <c r="JX45" s="128"/>
      <c r="JY45" s="128"/>
      <c r="JZ45" s="128"/>
      <c r="KA45" s="128"/>
      <c r="KB45" s="128"/>
      <c r="KC45" s="128"/>
      <c r="KD45" s="128"/>
      <c r="KE45" s="128"/>
      <c r="KF45" s="128"/>
      <c r="KG45" s="128"/>
      <c r="KH45" s="128"/>
      <c r="KI45" s="128"/>
      <c r="KJ45" s="128"/>
      <c r="KK45" s="128"/>
      <c r="KL45" s="128"/>
      <c r="KM45" s="128"/>
      <c r="KN45" s="128"/>
      <c r="KO45" s="128"/>
      <c r="KP45" s="128"/>
      <c r="KQ45" s="128"/>
      <c r="KR45" s="128"/>
      <c r="KS45" s="128"/>
      <c r="KT45" s="128"/>
      <c r="KU45" s="128"/>
      <c r="KV45" s="128"/>
      <c r="KW45" s="128"/>
      <c r="KX45" s="128"/>
      <c r="KY45" s="128"/>
      <c r="KZ45" s="128"/>
      <c r="LA45" s="128"/>
      <c r="LB45" s="128"/>
      <c r="LC45" s="128"/>
      <c r="LD45" s="128"/>
      <c r="LE45" s="128"/>
      <c r="LF45" s="128"/>
      <c r="LG45" s="128"/>
      <c r="LH45" s="128"/>
      <c r="LI45" s="128"/>
      <c r="LJ45" s="128"/>
      <c r="LK45" s="128"/>
      <c r="LL45" s="128"/>
      <c r="LM45" s="128"/>
      <c r="LN45" s="128"/>
      <c r="LO45" s="128"/>
      <c r="LP45" s="128"/>
      <c r="LQ45" s="128"/>
      <c r="LR45" s="128"/>
      <c r="LS45" s="128"/>
      <c r="LT45" s="128"/>
      <c r="LU45" s="128"/>
      <c r="LV45" s="128"/>
      <c r="LW45" s="128"/>
      <c r="LX45" s="128"/>
      <c r="LY45" s="128"/>
      <c r="LZ45" s="128"/>
      <c r="MA45" s="128"/>
      <c r="MB45" s="128"/>
      <c r="MC45" s="128"/>
      <c r="MD45" s="128"/>
      <c r="ME45" s="128"/>
      <c r="MF45" s="128"/>
      <c r="MG45" s="128"/>
      <c r="MH45" s="128"/>
      <c r="MI45" s="128"/>
      <c r="MJ45" s="128"/>
      <c r="MK45" s="128"/>
      <c r="ML45" s="128"/>
      <c r="MM45" s="128"/>
      <c r="MN45" s="128"/>
      <c r="MO45" s="128"/>
      <c r="MP45" s="128"/>
      <c r="MQ45" s="128"/>
      <c r="MR45" s="128"/>
      <c r="MS45" s="128"/>
      <c r="MT45" s="128"/>
      <c r="MU45" s="128"/>
      <c r="MV45" s="128"/>
      <c r="MW45" s="128"/>
      <c r="MX45" s="128"/>
      <c r="MY45" s="128"/>
      <c r="MZ45" s="128"/>
      <c r="NA45" s="128"/>
      <c r="NB45" s="128"/>
      <c r="NC45" s="128"/>
      <c r="ND45" s="128"/>
      <c r="NE45" s="128"/>
      <c r="NF45" s="128"/>
      <c r="NG45" s="128"/>
      <c r="NH45" s="128"/>
      <c r="NI45" s="128"/>
      <c r="NJ45" s="128"/>
      <c r="NK45" s="128"/>
      <c r="NL45" s="128"/>
      <c r="NM45" s="128"/>
      <c r="NN45" s="128"/>
      <c r="NO45" s="128"/>
      <c r="NP45" s="128"/>
      <c r="NQ45" s="128"/>
      <c r="NR45" s="128"/>
      <c r="NS45" s="128"/>
      <c r="NT45" s="128"/>
      <c r="NU45" s="128"/>
      <c r="NV45" s="128"/>
      <c r="NW45" s="128"/>
      <c r="NX45" s="128"/>
      <c r="NY45" s="128"/>
      <c r="NZ45" s="128"/>
      <c r="OA45" s="128"/>
      <c r="OB45" s="128"/>
      <c r="OC45" s="128"/>
      <c r="OD45" s="128"/>
      <c r="OE45" s="128"/>
      <c r="OF45" s="128"/>
      <c r="OG45" s="128"/>
      <c r="OH45" s="128"/>
      <c r="OI45" s="128"/>
      <c r="OJ45" s="128"/>
      <c r="OK45" s="128"/>
      <c r="OL45" s="128"/>
      <c r="OM45" s="128"/>
      <c r="ON45" s="128"/>
      <c r="OO45" s="128"/>
      <c r="OP45" s="128"/>
      <c r="OQ45" s="128"/>
      <c r="OR45" s="128"/>
      <c r="OS45" s="128"/>
      <c r="OT45" s="128"/>
      <c r="OU45" s="128"/>
      <c r="OV45" s="128"/>
      <c r="OW45" s="128"/>
      <c r="OX45" s="128"/>
      <c r="OY45" s="128"/>
      <c r="OZ45" s="128"/>
      <c r="PA45" s="128"/>
      <c r="PB45" s="128"/>
      <c r="PC45" s="128"/>
      <c r="PD45" s="128"/>
      <c r="PE45" s="128"/>
      <c r="PF45" s="128"/>
      <c r="PG45" s="128"/>
      <c r="PH45" s="128"/>
      <c r="PI45" s="128"/>
      <c r="PJ45" s="128"/>
      <c r="PK45" s="128"/>
      <c r="PL45" s="128"/>
      <c r="PM45" s="128"/>
      <c r="PN45" s="128"/>
      <c r="PO45" s="128"/>
      <c r="PP45" s="128"/>
      <c r="PQ45" s="128"/>
      <c r="PR45" s="128"/>
      <c r="PS45" s="128"/>
      <c r="PT45" s="128"/>
      <c r="PU45" s="128"/>
      <c r="PV45" s="128"/>
      <c r="PW45" s="128"/>
      <c r="PX45" s="128"/>
      <c r="PY45" s="128"/>
      <c r="PZ45" s="128"/>
      <c r="QA45" s="128"/>
      <c r="QB45" s="128"/>
      <c r="QC45" s="128"/>
      <c r="QD45" s="128"/>
      <c r="QE45" s="128"/>
      <c r="QF45" s="128"/>
      <c r="QG45" s="128"/>
      <c r="QH45" s="128"/>
      <c r="QI45" s="128"/>
      <c r="QJ45" s="128"/>
      <c r="QK45" s="128"/>
      <c r="QL45" s="128"/>
      <c r="QM45" s="128"/>
      <c r="QN45" s="128"/>
      <c r="QO45" s="128"/>
      <c r="QP45" s="128"/>
      <c r="QQ45" s="128"/>
      <c r="QR45" s="128"/>
      <c r="QS45" s="128"/>
      <c r="QT45" s="128"/>
      <c r="QU45" s="128"/>
      <c r="QV45" s="128"/>
      <c r="QW45" s="128"/>
      <c r="QX45" s="128"/>
      <c r="QY45" s="128"/>
      <c r="QZ45" s="128"/>
      <c r="RA45" s="128"/>
      <c r="RB45" s="128"/>
      <c r="RC45" s="128"/>
      <c r="RD45" s="128"/>
      <c r="RE45" s="128"/>
      <c r="RF45" s="128"/>
      <c r="RG45" s="128"/>
      <c r="RH45" s="128"/>
      <c r="RI45" s="128"/>
      <c r="RJ45" s="128"/>
      <c r="RK45" s="128"/>
      <c r="RL45" s="128"/>
      <c r="RM45" s="128"/>
      <c r="RN45" s="128"/>
      <c r="RO45" s="128"/>
      <c r="RP45" s="128"/>
      <c r="RQ45" s="128"/>
      <c r="RR45" s="128"/>
      <c r="RS45" s="128"/>
      <c r="RT45" s="128"/>
      <c r="RU45" s="128"/>
      <c r="RV45" s="128"/>
      <c r="RW45" s="128"/>
      <c r="RX45" s="128"/>
    </row>
    <row r="46" s="102" customFormat="1" ht="21" customHeight="1" spans="1:492">
      <c r="A46" s="116">
        <v>43</v>
      </c>
      <c r="B46" s="116" t="s">
        <v>83</v>
      </c>
      <c r="C46" s="117" t="s">
        <v>84</v>
      </c>
      <c r="D46" s="116" t="s">
        <v>85</v>
      </c>
      <c r="E46" s="121" t="s">
        <v>29</v>
      </c>
      <c r="F46" s="118">
        <v>1</v>
      </c>
      <c r="G46" s="119"/>
      <c r="H46" s="119">
        <f t="shared" si="1"/>
        <v>0</v>
      </c>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c r="IW46" s="128"/>
      <c r="IX46" s="128"/>
      <c r="IY46" s="128"/>
      <c r="IZ46" s="128"/>
      <c r="JA46" s="128"/>
      <c r="JB46" s="128"/>
      <c r="JC46" s="128"/>
      <c r="JD46" s="128"/>
      <c r="JE46" s="128"/>
      <c r="JF46" s="128"/>
      <c r="JG46" s="128"/>
      <c r="JH46" s="128"/>
      <c r="JI46" s="128"/>
      <c r="JJ46" s="128"/>
      <c r="JK46" s="128"/>
      <c r="JL46" s="128"/>
      <c r="JM46" s="128"/>
      <c r="JN46" s="128"/>
      <c r="JO46" s="128"/>
      <c r="JP46" s="128"/>
      <c r="JQ46" s="128"/>
      <c r="JR46" s="128"/>
      <c r="JS46" s="128"/>
      <c r="JT46" s="128"/>
      <c r="JU46" s="128"/>
      <c r="JV46" s="128"/>
      <c r="JW46" s="128"/>
      <c r="JX46" s="128"/>
      <c r="JY46" s="128"/>
      <c r="JZ46" s="128"/>
      <c r="KA46" s="128"/>
      <c r="KB46" s="128"/>
      <c r="KC46" s="128"/>
      <c r="KD46" s="128"/>
      <c r="KE46" s="128"/>
      <c r="KF46" s="128"/>
      <c r="KG46" s="128"/>
      <c r="KH46" s="128"/>
      <c r="KI46" s="128"/>
      <c r="KJ46" s="128"/>
      <c r="KK46" s="128"/>
      <c r="KL46" s="128"/>
      <c r="KM46" s="128"/>
      <c r="KN46" s="128"/>
      <c r="KO46" s="128"/>
      <c r="KP46" s="128"/>
      <c r="KQ46" s="128"/>
      <c r="KR46" s="128"/>
      <c r="KS46" s="128"/>
      <c r="KT46" s="128"/>
      <c r="KU46" s="128"/>
      <c r="KV46" s="128"/>
      <c r="KW46" s="128"/>
      <c r="KX46" s="128"/>
      <c r="KY46" s="128"/>
      <c r="KZ46" s="128"/>
      <c r="LA46" s="128"/>
      <c r="LB46" s="128"/>
      <c r="LC46" s="128"/>
      <c r="LD46" s="128"/>
      <c r="LE46" s="128"/>
      <c r="LF46" s="128"/>
      <c r="LG46" s="128"/>
      <c r="LH46" s="128"/>
      <c r="LI46" s="128"/>
      <c r="LJ46" s="128"/>
      <c r="LK46" s="128"/>
      <c r="LL46" s="128"/>
      <c r="LM46" s="128"/>
      <c r="LN46" s="128"/>
      <c r="LO46" s="128"/>
      <c r="LP46" s="128"/>
      <c r="LQ46" s="128"/>
      <c r="LR46" s="128"/>
      <c r="LS46" s="128"/>
      <c r="LT46" s="128"/>
      <c r="LU46" s="128"/>
      <c r="LV46" s="128"/>
      <c r="LW46" s="128"/>
      <c r="LX46" s="128"/>
      <c r="LY46" s="128"/>
      <c r="LZ46" s="128"/>
      <c r="MA46" s="128"/>
      <c r="MB46" s="128"/>
      <c r="MC46" s="128"/>
      <c r="MD46" s="128"/>
      <c r="ME46" s="128"/>
      <c r="MF46" s="128"/>
      <c r="MG46" s="128"/>
      <c r="MH46" s="128"/>
      <c r="MI46" s="128"/>
      <c r="MJ46" s="128"/>
      <c r="MK46" s="128"/>
      <c r="ML46" s="128"/>
      <c r="MM46" s="128"/>
      <c r="MN46" s="128"/>
      <c r="MO46" s="128"/>
      <c r="MP46" s="128"/>
      <c r="MQ46" s="128"/>
      <c r="MR46" s="128"/>
      <c r="MS46" s="128"/>
      <c r="MT46" s="128"/>
      <c r="MU46" s="128"/>
      <c r="MV46" s="128"/>
      <c r="MW46" s="128"/>
      <c r="MX46" s="128"/>
      <c r="MY46" s="128"/>
      <c r="MZ46" s="128"/>
      <c r="NA46" s="128"/>
      <c r="NB46" s="128"/>
      <c r="NC46" s="128"/>
      <c r="ND46" s="128"/>
      <c r="NE46" s="128"/>
      <c r="NF46" s="128"/>
      <c r="NG46" s="128"/>
      <c r="NH46" s="128"/>
      <c r="NI46" s="128"/>
      <c r="NJ46" s="128"/>
      <c r="NK46" s="128"/>
      <c r="NL46" s="128"/>
      <c r="NM46" s="128"/>
      <c r="NN46" s="128"/>
      <c r="NO46" s="128"/>
      <c r="NP46" s="128"/>
      <c r="NQ46" s="128"/>
      <c r="NR46" s="128"/>
      <c r="NS46" s="128"/>
      <c r="NT46" s="128"/>
      <c r="NU46" s="128"/>
      <c r="NV46" s="128"/>
      <c r="NW46" s="128"/>
      <c r="NX46" s="128"/>
      <c r="NY46" s="128"/>
      <c r="NZ46" s="128"/>
      <c r="OA46" s="128"/>
      <c r="OB46" s="128"/>
      <c r="OC46" s="128"/>
      <c r="OD46" s="128"/>
      <c r="OE46" s="128"/>
      <c r="OF46" s="128"/>
      <c r="OG46" s="128"/>
      <c r="OH46" s="128"/>
      <c r="OI46" s="128"/>
      <c r="OJ46" s="128"/>
      <c r="OK46" s="128"/>
      <c r="OL46" s="128"/>
      <c r="OM46" s="128"/>
      <c r="ON46" s="128"/>
      <c r="OO46" s="128"/>
      <c r="OP46" s="128"/>
      <c r="OQ46" s="128"/>
      <c r="OR46" s="128"/>
      <c r="OS46" s="128"/>
      <c r="OT46" s="128"/>
      <c r="OU46" s="128"/>
      <c r="OV46" s="128"/>
      <c r="OW46" s="128"/>
      <c r="OX46" s="128"/>
      <c r="OY46" s="128"/>
      <c r="OZ46" s="128"/>
      <c r="PA46" s="128"/>
      <c r="PB46" s="128"/>
      <c r="PC46" s="128"/>
      <c r="PD46" s="128"/>
      <c r="PE46" s="128"/>
      <c r="PF46" s="128"/>
      <c r="PG46" s="128"/>
      <c r="PH46" s="128"/>
      <c r="PI46" s="128"/>
      <c r="PJ46" s="128"/>
      <c r="PK46" s="128"/>
      <c r="PL46" s="128"/>
      <c r="PM46" s="128"/>
      <c r="PN46" s="128"/>
      <c r="PO46" s="128"/>
      <c r="PP46" s="128"/>
      <c r="PQ46" s="128"/>
      <c r="PR46" s="128"/>
      <c r="PS46" s="128"/>
      <c r="PT46" s="128"/>
      <c r="PU46" s="128"/>
      <c r="PV46" s="128"/>
      <c r="PW46" s="128"/>
      <c r="PX46" s="128"/>
      <c r="PY46" s="128"/>
      <c r="PZ46" s="128"/>
      <c r="QA46" s="128"/>
      <c r="QB46" s="128"/>
      <c r="QC46" s="128"/>
      <c r="QD46" s="128"/>
      <c r="QE46" s="128"/>
      <c r="QF46" s="128"/>
      <c r="QG46" s="128"/>
      <c r="QH46" s="128"/>
      <c r="QI46" s="128"/>
      <c r="QJ46" s="128"/>
      <c r="QK46" s="128"/>
      <c r="QL46" s="128"/>
      <c r="QM46" s="128"/>
      <c r="QN46" s="128"/>
      <c r="QO46" s="128"/>
      <c r="QP46" s="128"/>
      <c r="QQ46" s="128"/>
      <c r="QR46" s="128"/>
      <c r="QS46" s="128"/>
      <c r="QT46" s="128"/>
      <c r="QU46" s="128"/>
      <c r="QV46" s="128"/>
      <c r="QW46" s="128"/>
      <c r="QX46" s="128"/>
      <c r="QY46" s="128"/>
      <c r="QZ46" s="128"/>
      <c r="RA46" s="128"/>
      <c r="RB46" s="128"/>
      <c r="RC46" s="128"/>
      <c r="RD46" s="128"/>
      <c r="RE46" s="128"/>
      <c r="RF46" s="128"/>
      <c r="RG46" s="128"/>
      <c r="RH46" s="128"/>
      <c r="RI46" s="128"/>
      <c r="RJ46" s="128"/>
      <c r="RK46" s="128"/>
      <c r="RL46" s="128"/>
      <c r="RM46" s="128"/>
      <c r="RN46" s="128"/>
      <c r="RO46" s="128"/>
      <c r="RP46" s="128"/>
      <c r="RQ46" s="128"/>
      <c r="RR46" s="128"/>
      <c r="RS46" s="128"/>
      <c r="RT46" s="128"/>
      <c r="RU46" s="128"/>
      <c r="RV46" s="128"/>
      <c r="RW46" s="128"/>
      <c r="RX46" s="128"/>
    </row>
    <row r="47" s="102" customFormat="1" ht="21" customHeight="1" spans="1:492">
      <c r="A47" s="116">
        <v>44</v>
      </c>
      <c r="B47" s="116"/>
      <c r="C47" s="117"/>
      <c r="D47" s="116" t="s">
        <v>86</v>
      </c>
      <c r="E47" s="121" t="s">
        <v>29</v>
      </c>
      <c r="F47" s="118">
        <v>1</v>
      </c>
      <c r="G47" s="119"/>
      <c r="H47" s="119">
        <f t="shared" si="1"/>
        <v>0</v>
      </c>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c r="IW47" s="128"/>
      <c r="IX47" s="128"/>
      <c r="IY47" s="128"/>
      <c r="IZ47" s="128"/>
      <c r="JA47" s="128"/>
      <c r="JB47" s="128"/>
      <c r="JC47" s="128"/>
      <c r="JD47" s="128"/>
      <c r="JE47" s="128"/>
      <c r="JF47" s="128"/>
      <c r="JG47" s="128"/>
      <c r="JH47" s="128"/>
      <c r="JI47" s="128"/>
      <c r="JJ47" s="128"/>
      <c r="JK47" s="128"/>
      <c r="JL47" s="128"/>
      <c r="JM47" s="128"/>
      <c r="JN47" s="128"/>
      <c r="JO47" s="128"/>
      <c r="JP47" s="128"/>
      <c r="JQ47" s="128"/>
      <c r="JR47" s="128"/>
      <c r="JS47" s="128"/>
      <c r="JT47" s="128"/>
      <c r="JU47" s="128"/>
      <c r="JV47" s="128"/>
      <c r="JW47" s="128"/>
      <c r="JX47" s="128"/>
      <c r="JY47" s="128"/>
      <c r="JZ47" s="128"/>
      <c r="KA47" s="128"/>
      <c r="KB47" s="128"/>
      <c r="KC47" s="128"/>
      <c r="KD47" s="128"/>
      <c r="KE47" s="128"/>
      <c r="KF47" s="128"/>
      <c r="KG47" s="128"/>
      <c r="KH47" s="128"/>
      <c r="KI47" s="128"/>
      <c r="KJ47" s="128"/>
      <c r="KK47" s="128"/>
      <c r="KL47" s="128"/>
      <c r="KM47" s="128"/>
      <c r="KN47" s="128"/>
      <c r="KO47" s="128"/>
      <c r="KP47" s="128"/>
      <c r="KQ47" s="128"/>
      <c r="KR47" s="128"/>
      <c r="KS47" s="128"/>
      <c r="KT47" s="128"/>
      <c r="KU47" s="128"/>
      <c r="KV47" s="128"/>
      <c r="KW47" s="128"/>
      <c r="KX47" s="128"/>
      <c r="KY47" s="128"/>
      <c r="KZ47" s="128"/>
      <c r="LA47" s="128"/>
      <c r="LB47" s="128"/>
      <c r="LC47" s="128"/>
      <c r="LD47" s="128"/>
      <c r="LE47" s="128"/>
      <c r="LF47" s="128"/>
      <c r="LG47" s="128"/>
      <c r="LH47" s="128"/>
      <c r="LI47" s="128"/>
      <c r="LJ47" s="128"/>
      <c r="LK47" s="128"/>
      <c r="LL47" s="128"/>
      <c r="LM47" s="128"/>
      <c r="LN47" s="128"/>
      <c r="LO47" s="128"/>
      <c r="LP47" s="128"/>
      <c r="LQ47" s="128"/>
      <c r="LR47" s="128"/>
      <c r="LS47" s="128"/>
      <c r="LT47" s="128"/>
      <c r="LU47" s="128"/>
      <c r="LV47" s="128"/>
      <c r="LW47" s="128"/>
      <c r="LX47" s="128"/>
      <c r="LY47" s="128"/>
      <c r="LZ47" s="128"/>
      <c r="MA47" s="128"/>
      <c r="MB47" s="128"/>
      <c r="MC47" s="128"/>
      <c r="MD47" s="128"/>
      <c r="ME47" s="128"/>
      <c r="MF47" s="128"/>
      <c r="MG47" s="128"/>
      <c r="MH47" s="128"/>
      <c r="MI47" s="128"/>
      <c r="MJ47" s="128"/>
      <c r="MK47" s="128"/>
      <c r="ML47" s="128"/>
      <c r="MM47" s="128"/>
      <c r="MN47" s="128"/>
      <c r="MO47" s="128"/>
      <c r="MP47" s="128"/>
      <c r="MQ47" s="128"/>
      <c r="MR47" s="128"/>
      <c r="MS47" s="128"/>
      <c r="MT47" s="128"/>
      <c r="MU47" s="128"/>
      <c r="MV47" s="128"/>
      <c r="MW47" s="128"/>
      <c r="MX47" s="128"/>
      <c r="MY47" s="128"/>
      <c r="MZ47" s="128"/>
      <c r="NA47" s="128"/>
      <c r="NB47" s="128"/>
      <c r="NC47" s="128"/>
      <c r="ND47" s="128"/>
      <c r="NE47" s="128"/>
      <c r="NF47" s="128"/>
      <c r="NG47" s="128"/>
      <c r="NH47" s="128"/>
      <c r="NI47" s="128"/>
      <c r="NJ47" s="128"/>
      <c r="NK47" s="128"/>
      <c r="NL47" s="128"/>
      <c r="NM47" s="128"/>
      <c r="NN47" s="128"/>
      <c r="NO47" s="128"/>
      <c r="NP47" s="128"/>
      <c r="NQ47" s="128"/>
      <c r="NR47" s="128"/>
      <c r="NS47" s="128"/>
      <c r="NT47" s="128"/>
      <c r="NU47" s="128"/>
      <c r="NV47" s="128"/>
      <c r="NW47" s="128"/>
      <c r="NX47" s="128"/>
      <c r="NY47" s="128"/>
      <c r="NZ47" s="128"/>
      <c r="OA47" s="128"/>
      <c r="OB47" s="128"/>
      <c r="OC47" s="128"/>
      <c r="OD47" s="128"/>
      <c r="OE47" s="128"/>
      <c r="OF47" s="128"/>
      <c r="OG47" s="128"/>
      <c r="OH47" s="128"/>
      <c r="OI47" s="128"/>
      <c r="OJ47" s="128"/>
      <c r="OK47" s="128"/>
      <c r="OL47" s="128"/>
      <c r="OM47" s="128"/>
      <c r="ON47" s="128"/>
      <c r="OO47" s="128"/>
      <c r="OP47" s="128"/>
      <c r="OQ47" s="128"/>
      <c r="OR47" s="128"/>
      <c r="OS47" s="128"/>
      <c r="OT47" s="128"/>
      <c r="OU47" s="128"/>
      <c r="OV47" s="128"/>
      <c r="OW47" s="128"/>
      <c r="OX47" s="128"/>
      <c r="OY47" s="128"/>
      <c r="OZ47" s="128"/>
      <c r="PA47" s="128"/>
      <c r="PB47" s="128"/>
      <c r="PC47" s="128"/>
      <c r="PD47" s="128"/>
      <c r="PE47" s="128"/>
      <c r="PF47" s="128"/>
      <c r="PG47" s="128"/>
      <c r="PH47" s="128"/>
      <c r="PI47" s="128"/>
      <c r="PJ47" s="128"/>
      <c r="PK47" s="128"/>
      <c r="PL47" s="128"/>
      <c r="PM47" s="128"/>
      <c r="PN47" s="128"/>
      <c r="PO47" s="128"/>
      <c r="PP47" s="128"/>
      <c r="PQ47" s="128"/>
      <c r="PR47" s="128"/>
      <c r="PS47" s="128"/>
      <c r="PT47" s="128"/>
      <c r="PU47" s="128"/>
      <c r="PV47" s="128"/>
      <c r="PW47" s="128"/>
      <c r="PX47" s="128"/>
      <c r="PY47" s="128"/>
      <c r="PZ47" s="128"/>
      <c r="QA47" s="128"/>
      <c r="QB47" s="128"/>
      <c r="QC47" s="128"/>
      <c r="QD47" s="128"/>
      <c r="QE47" s="128"/>
      <c r="QF47" s="128"/>
      <c r="QG47" s="128"/>
      <c r="QH47" s="128"/>
      <c r="QI47" s="128"/>
      <c r="QJ47" s="128"/>
      <c r="QK47" s="128"/>
      <c r="QL47" s="128"/>
      <c r="QM47" s="128"/>
      <c r="QN47" s="128"/>
      <c r="QO47" s="128"/>
      <c r="QP47" s="128"/>
      <c r="QQ47" s="128"/>
      <c r="QR47" s="128"/>
      <c r="QS47" s="128"/>
      <c r="QT47" s="128"/>
      <c r="QU47" s="128"/>
      <c r="QV47" s="128"/>
      <c r="QW47" s="128"/>
      <c r="QX47" s="128"/>
      <c r="QY47" s="128"/>
      <c r="QZ47" s="128"/>
      <c r="RA47" s="128"/>
      <c r="RB47" s="128"/>
      <c r="RC47" s="128"/>
      <c r="RD47" s="128"/>
      <c r="RE47" s="128"/>
      <c r="RF47" s="128"/>
      <c r="RG47" s="128"/>
      <c r="RH47" s="128"/>
      <c r="RI47" s="128"/>
      <c r="RJ47" s="128"/>
      <c r="RK47" s="128"/>
      <c r="RL47" s="128"/>
      <c r="RM47" s="128"/>
      <c r="RN47" s="128"/>
      <c r="RO47" s="128"/>
      <c r="RP47" s="128"/>
      <c r="RQ47" s="128"/>
      <c r="RR47" s="128"/>
      <c r="RS47" s="128"/>
      <c r="RT47" s="128"/>
      <c r="RU47" s="128"/>
      <c r="RV47" s="128"/>
      <c r="RW47" s="128"/>
      <c r="RX47" s="128"/>
    </row>
    <row r="48" s="102" customFormat="1" ht="21" customHeight="1" spans="1:492">
      <c r="A48" s="116">
        <v>45</v>
      </c>
      <c r="B48" s="116"/>
      <c r="C48" s="117" t="s">
        <v>87</v>
      </c>
      <c r="D48" s="116" t="s">
        <v>88</v>
      </c>
      <c r="E48" s="121" t="s">
        <v>29</v>
      </c>
      <c r="F48" s="118">
        <v>1</v>
      </c>
      <c r="G48" s="119"/>
      <c r="H48" s="119">
        <f t="shared" si="1"/>
        <v>0</v>
      </c>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c r="IW48" s="128"/>
      <c r="IX48" s="128"/>
      <c r="IY48" s="128"/>
      <c r="IZ48" s="128"/>
      <c r="JA48" s="128"/>
      <c r="JB48" s="128"/>
      <c r="JC48" s="128"/>
      <c r="JD48" s="128"/>
      <c r="JE48" s="128"/>
      <c r="JF48" s="128"/>
      <c r="JG48" s="128"/>
      <c r="JH48" s="128"/>
      <c r="JI48" s="128"/>
      <c r="JJ48" s="128"/>
      <c r="JK48" s="128"/>
      <c r="JL48" s="128"/>
      <c r="JM48" s="128"/>
      <c r="JN48" s="128"/>
      <c r="JO48" s="128"/>
      <c r="JP48" s="128"/>
      <c r="JQ48" s="128"/>
      <c r="JR48" s="128"/>
      <c r="JS48" s="128"/>
      <c r="JT48" s="128"/>
      <c r="JU48" s="128"/>
      <c r="JV48" s="128"/>
      <c r="JW48" s="128"/>
      <c r="JX48" s="128"/>
      <c r="JY48" s="128"/>
      <c r="JZ48" s="128"/>
      <c r="KA48" s="128"/>
      <c r="KB48" s="128"/>
      <c r="KC48" s="128"/>
      <c r="KD48" s="128"/>
      <c r="KE48" s="128"/>
      <c r="KF48" s="128"/>
      <c r="KG48" s="128"/>
      <c r="KH48" s="128"/>
      <c r="KI48" s="128"/>
      <c r="KJ48" s="128"/>
      <c r="KK48" s="128"/>
      <c r="KL48" s="128"/>
      <c r="KM48" s="128"/>
      <c r="KN48" s="128"/>
      <c r="KO48" s="128"/>
      <c r="KP48" s="128"/>
      <c r="KQ48" s="128"/>
      <c r="KR48" s="128"/>
      <c r="KS48" s="128"/>
      <c r="KT48" s="128"/>
      <c r="KU48" s="128"/>
      <c r="KV48" s="128"/>
      <c r="KW48" s="128"/>
      <c r="KX48" s="128"/>
      <c r="KY48" s="128"/>
      <c r="KZ48" s="128"/>
      <c r="LA48" s="128"/>
      <c r="LB48" s="128"/>
      <c r="LC48" s="128"/>
      <c r="LD48" s="128"/>
      <c r="LE48" s="128"/>
      <c r="LF48" s="128"/>
      <c r="LG48" s="128"/>
      <c r="LH48" s="128"/>
      <c r="LI48" s="128"/>
      <c r="LJ48" s="128"/>
      <c r="LK48" s="128"/>
      <c r="LL48" s="128"/>
      <c r="LM48" s="128"/>
      <c r="LN48" s="128"/>
      <c r="LO48" s="128"/>
      <c r="LP48" s="128"/>
      <c r="LQ48" s="128"/>
      <c r="LR48" s="128"/>
      <c r="LS48" s="128"/>
      <c r="LT48" s="128"/>
      <c r="LU48" s="128"/>
      <c r="LV48" s="128"/>
      <c r="LW48" s="128"/>
      <c r="LX48" s="128"/>
      <c r="LY48" s="128"/>
      <c r="LZ48" s="128"/>
      <c r="MA48" s="128"/>
      <c r="MB48" s="128"/>
      <c r="MC48" s="128"/>
      <c r="MD48" s="128"/>
      <c r="ME48" s="128"/>
      <c r="MF48" s="128"/>
      <c r="MG48" s="128"/>
      <c r="MH48" s="128"/>
      <c r="MI48" s="128"/>
      <c r="MJ48" s="128"/>
      <c r="MK48" s="128"/>
      <c r="ML48" s="128"/>
      <c r="MM48" s="128"/>
      <c r="MN48" s="128"/>
      <c r="MO48" s="128"/>
      <c r="MP48" s="128"/>
      <c r="MQ48" s="128"/>
      <c r="MR48" s="128"/>
      <c r="MS48" s="128"/>
      <c r="MT48" s="128"/>
      <c r="MU48" s="128"/>
      <c r="MV48" s="128"/>
      <c r="MW48" s="128"/>
      <c r="MX48" s="128"/>
      <c r="MY48" s="128"/>
      <c r="MZ48" s="128"/>
      <c r="NA48" s="128"/>
      <c r="NB48" s="128"/>
      <c r="NC48" s="128"/>
      <c r="ND48" s="128"/>
      <c r="NE48" s="128"/>
      <c r="NF48" s="128"/>
      <c r="NG48" s="128"/>
      <c r="NH48" s="128"/>
      <c r="NI48" s="128"/>
      <c r="NJ48" s="128"/>
      <c r="NK48" s="128"/>
      <c r="NL48" s="128"/>
      <c r="NM48" s="128"/>
      <c r="NN48" s="128"/>
      <c r="NO48" s="128"/>
      <c r="NP48" s="128"/>
      <c r="NQ48" s="128"/>
      <c r="NR48" s="128"/>
      <c r="NS48" s="128"/>
      <c r="NT48" s="128"/>
      <c r="NU48" s="128"/>
      <c r="NV48" s="128"/>
      <c r="NW48" s="128"/>
      <c r="NX48" s="128"/>
      <c r="NY48" s="128"/>
      <c r="NZ48" s="128"/>
      <c r="OA48" s="128"/>
      <c r="OB48" s="128"/>
      <c r="OC48" s="128"/>
      <c r="OD48" s="128"/>
      <c r="OE48" s="128"/>
      <c r="OF48" s="128"/>
      <c r="OG48" s="128"/>
      <c r="OH48" s="128"/>
      <c r="OI48" s="128"/>
      <c r="OJ48" s="128"/>
      <c r="OK48" s="128"/>
      <c r="OL48" s="128"/>
      <c r="OM48" s="128"/>
      <c r="ON48" s="128"/>
      <c r="OO48" s="128"/>
      <c r="OP48" s="128"/>
      <c r="OQ48" s="128"/>
      <c r="OR48" s="128"/>
      <c r="OS48" s="128"/>
      <c r="OT48" s="128"/>
      <c r="OU48" s="128"/>
      <c r="OV48" s="128"/>
      <c r="OW48" s="128"/>
      <c r="OX48" s="128"/>
      <c r="OY48" s="128"/>
      <c r="OZ48" s="128"/>
      <c r="PA48" s="128"/>
      <c r="PB48" s="128"/>
      <c r="PC48" s="128"/>
      <c r="PD48" s="128"/>
      <c r="PE48" s="128"/>
      <c r="PF48" s="128"/>
      <c r="PG48" s="128"/>
      <c r="PH48" s="128"/>
      <c r="PI48" s="128"/>
      <c r="PJ48" s="128"/>
      <c r="PK48" s="128"/>
      <c r="PL48" s="128"/>
      <c r="PM48" s="128"/>
      <c r="PN48" s="128"/>
      <c r="PO48" s="128"/>
      <c r="PP48" s="128"/>
      <c r="PQ48" s="128"/>
      <c r="PR48" s="128"/>
      <c r="PS48" s="128"/>
      <c r="PT48" s="128"/>
      <c r="PU48" s="128"/>
      <c r="PV48" s="128"/>
      <c r="PW48" s="128"/>
      <c r="PX48" s="128"/>
      <c r="PY48" s="128"/>
      <c r="PZ48" s="128"/>
      <c r="QA48" s="128"/>
      <c r="QB48" s="128"/>
      <c r="QC48" s="128"/>
      <c r="QD48" s="128"/>
      <c r="QE48" s="128"/>
      <c r="QF48" s="128"/>
      <c r="QG48" s="128"/>
      <c r="QH48" s="128"/>
      <c r="QI48" s="128"/>
      <c r="QJ48" s="128"/>
      <c r="QK48" s="128"/>
      <c r="QL48" s="128"/>
      <c r="QM48" s="128"/>
      <c r="QN48" s="128"/>
      <c r="QO48" s="128"/>
      <c r="QP48" s="128"/>
      <c r="QQ48" s="128"/>
      <c r="QR48" s="128"/>
      <c r="QS48" s="128"/>
      <c r="QT48" s="128"/>
      <c r="QU48" s="128"/>
      <c r="QV48" s="128"/>
      <c r="QW48" s="128"/>
      <c r="QX48" s="128"/>
      <c r="QY48" s="128"/>
      <c r="QZ48" s="128"/>
      <c r="RA48" s="128"/>
      <c r="RB48" s="128"/>
      <c r="RC48" s="128"/>
      <c r="RD48" s="128"/>
      <c r="RE48" s="128"/>
      <c r="RF48" s="128"/>
      <c r="RG48" s="128"/>
      <c r="RH48" s="128"/>
      <c r="RI48" s="128"/>
      <c r="RJ48" s="128"/>
      <c r="RK48" s="128"/>
      <c r="RL48" s="128"/>
      <c r="RM48" s="128"/>
      <c r="RN48" s="128"/>
      <c r="RO48" s="128"/>
      <c r="RP48" s="128"/>
      <c r="RQ48" s="128"/>
      <c r="RR48" s="128"/>
      <c r="RS48" s="128"/>
      <c r="RT48" s="128"/>
      <c r="RU48" s="128"/>
      <c r="RV48" s="128"/>
      <c r="RW48" s="128"/>
      <c r="RX48" s="128"/>
    </row>
    <row r="49" s="102" customFormat="1" ht="21" customHeight="1" spans="1:492">
      <c r="A49" s="116">
        <v>46</v>
      </c>
      <c r="B49" s="116"/>
      <c r="C49" s="117"/>
      <c r="D49" s="116" t="s">
        <v>89</v>
      </c>
      <c r="E49" s="121" t="s">
        <v>29</v>
      </c>
      <c r="F49" s="118">
        <v>1</v>
      </c>
      <c r="G49" s="119"/>
      <c r="H49" s="119">
        <f t="shared" si="1"/>
        <v>0</v>
      </c>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c r="IW49" s="128"/>
      <c r="IX49" s="128"/>
      <c r="IY49" s="128"/>
      <c r="IZ49" s="128"/>
      <c r="JA49" s="128"/>
      <c r="JB49" s="128"/>
      <c r="JC49" s="128"/>
      <c r="JD49" s="128"/>
      <c r="JE49" s="128"/>
      <c r="JF49" s="128"/>
      <c r="JG49" s="128"/>
      <c r="JH49" s="128"/>
      <c r="JI49" s="128"/>
      <c r="JJ49" s="128"/>
      <c r="JK49" s="128"/>
      <c r="JL49" s="128"/>
      <c r="JM49" s="128"/>
      <c r="JN49" s="128"/>
      <c r="JO49" s="128"/>
      <c r="JP49" s="128"/>
      <c r="JQ49" s="128"/>
      <c r="JR49" s="128"/>
      <c r="JS49" s="128"/>
      <c r="JT49" s="128"/>
      <c r="JU49" s="128"/>
      <c r="JV49" s="128"/>
      <c r="JW49" s="128"/>
      <c r="JX49" s="128"/>
      <c r="JY49" s="128"/>
      <c r="JZ49" s="128"/>
      <c r="KA49" s="128"/>
      <c r="KB49" s="128"/>
      <c r="KC49" s="128"/>
      <c r="KD49" s="128"/>
      <c r="KE49" s="128"/>
      <c r="KF49" s="128"/>
      <c r="KG49" s="128"/>
      <c r="KH49" s="128"/>
      <c r="KI49" s="128"/>
      <c r="KJ49" s="128"/>
      <c r="KK49" s="128"/>
      <c r="KL49" s="128"/>
      <c r="KM49" s="128"/>
      <c r="KN49" s="128"/>
      <c r="KO49" s="128"/>
      <c r="KP49" s="128"/>
      <c r="KQ49" s="128"/>
      <c r="KR49" s="128"/>
      <c r="KS49" s="128"/>
      <c r="KT49" s="128"/>
      <c r="KU49" s="128"/>
      <c r="KV49" s="128"/>
      <c r="KW49" s="128"/>
      <c r="KX49" s="128"/>
      <c r="KY49" s="128"/>
      <c r="KZ49" s="128"/>
      <c r="LA49" s="128"/>
      <c r="LB49" s="128"/>
      <c r="LC49" s="128"/>
      <c r="LD49" s="128"/>
      <c r="LE49" s="128"/>
      <c r="LF49" s="128"/>
      <c r="LG49" s="128"/>
      <c r="LH49" s="128"/>
      <c r="LI49" s="128"/>
      <c r="LJ49" s="128"/>
      <c r="LK49" s="128"/>
      <c r="LL49" s="128"/>
      <c r="LM49" s="128"/>
      <c r="LN49" s="128"/>
      <c r="LO49" s="128"/>
      <c r="LP49" s="128"/>
      <c r="LQ49" s="128"/>
      <c r="LR49" s="128"/>
      <c r="LS49" s="128"/>
      <c r="LT49" s="128"/>
      <c r="LU49" s="128"/>
      <c r="LV49" s="128"/>
      <c r="LW49" s="128"/>
      <c r="LX49" s="128"/>
      <c r="LY49" s="128"/>
      <c r="LZ49" s="128"/>
      <c r="MA49" s="128"/>
      <c r="MB49" s="128"/>
      <c r="MC49" s="128"/>
      <c r="MD49" s="128"/>
      <c r="ME49" s="128"/>
      <c r="MF49" s="128"/>
      <c r="MG49" s="128"/>
      <c r="MH49" s="128"/>
      <c r="MI49" s="128"/>
      <c r="MJ49" s="128"/>
      <c r="MK49" s="128"/>
      <c r="ML49" s="128"/>
      <c r="MM49" s="128"/>
      <c r="MN49" s="128"/>
      <c r="MO49" s="128"/>
      <c r="MP49" s="128"/>
      <c r="MQ49" s="128"/>
      <c r="MR49" s="128"/>
      <c r="MS49" s="128"/>
      <c r="MT49" s="128"/>
      <c r="MU49" s="128"/>
      <c r="MV49" s="128"/>
      <c r="MW49" s="128"/>
      <c r="MX49" s="128"/>
      <c r="MY49" s="128"/>
      <c r="MZ49" s="128"/>
      <c r="NA49" s="128"/>
      <c r="NB49" s="128"/>
      <c r="NC49" s="128"/>
      <c r="ND49" s="128"/>
      <c r="NE49" s="128"/>
      <c r="NF49" s="128"/>
      <c r="NG49" s="128"/>
      <c r="NH49" s="128"/>
      <c r="NI49" s="128"/>
      <c r="NJ49" s="128"/>
      <c r="NK49" s="128"/>
      <c r="NL49" s="128"/>
      <c r="NM49" s="128"/>
      <c r="NN49" s="128"/>
      <c r="NO49" s="128"/>
      <c r="NP49" s="128"/>
      <c r="NQ49" s="128"/>
      <c r="NR49" s="128"/>
      <c r="NS49" s="128"/>
      <c r="NT49" s="128"/>
      <c r="NU49" s="128"/>
      <c r="NV49" s="128"/>
      <c r="NW49" s="128"/>
      <c r="NX49" s="128"/>
      <c r="NY49" s="128"/>
      <c r="NZ49" s="128"/>
      <c r="OA49" s="128"/>
      <c r="OB49" s="128"/>
      <c r="OC49" s="128"/>
      <c r="OD49" s="128"/>
      <c r="OE49" s="128"/>
      <c r="OF49" s="128"/>
      <c r="OG49" s="128"/>
      <c r="OH49" s="128"/>
      <c r="OI49" s="128"/>
      <c r="OJ49" s="128"/>
      <c r="OK49" s="128"/>
      <c r="OL49" s="128"/>
      <c r="OM49" s="128"/>
      <c r="ON49" s="128"/>
      <c r="OO49" s="128"/>
      <c r="OP49" s="128"/>
      <c r="OQ49" s="128"/>
      <c r="OR49" s="128"/>
      <c r="OS49" s="128"/>
      <c r="OT49" s="128"/>
      <c r="OU49" s="128"/>
      <c r="OV49" s="128"/>
      <c r="OW49" s="128"/>
      <c r="OX49" s="128"/>
      <c r="OY49" s="128"/>
      <c r="OZ49" s="128"/>
      <c r="PA49" s="128"/>
      <c r="PB49" s="128"/>
      <c r="PC49" s="128"/>
      <c r="PD49" s="128"/>
      <c r="PE49" s="128"/>
      <c r="PF49" s="128"/>
      <c r="PG49" s="128"/>
      <c r="PH49" s="128"/>
      <c r="PI49" s="128"/>
      <c r="PJ49" s="128"/>
      <c r="PK49" s="128"/>
      <c r="PL49" s="128"/>
      <c r="PM49" s="128"/>
      <c r="PN49" s="128"/>
      <c r="PO49" s="128"/>
      <c r="PP49" s="128"/>
      <c r="PQ49" s="128"/>
      <c r="PR49" s="128"/>
      <c r="PS49" s="128"/>
      <c r="PT49" s="128"/>
      <c r="PU49" s="128"/>
      <c r="PV49" s="128"/>
      <c r="PW49" s="128"/>
      <c r="PX49" s="128"/>
      <c r="PY49" s="128"/>
      <c r="PZ49" s="128"/>
      <c r="QA49" s="128"/>
      <c r="QB49" s="128"/>
      <c r="QC49" s="128"/>
      <c r="QD49" s="128"/>
      <c r="QE49" s="128"/>
      <c r="QF49" s="128"/>
      <c r="QG49" s="128"/>
      <c r="QH49" s="128"/>
      <c r="QI49" s="128"/>
      <c r="QJ49" s="128"/>
      <c r="QK49" s="128"/>
      <c r="QL49" s="128"/>
      <c r="QM49" s="128"/>
      <c r="QN49" s="128"/>
      <c r="QO49" s="128"/>
      <c r="QP49" s="128"/>
      <c r="QQ49" s="128"/>
      <c r="QR49" s="128"/>
      <c r="QS49" s="128"/>
      <c r="QT49" s="128"/>
      <c r="QU49" s="128"/>
      <c r="QV49" s="128"/>
      <c r="QW49" s="128"/>
      <c r="QX49" s="128"/>
      <c r="QY49" s="128"/>
      <c r="QZ49" s="128"/>
      <c r="RA49" s="128"/>
      <c r="RB49" s="128"/>
      <c r="RC49" s="128"/>
      <c r="RD49" s="128"/>
      <c r="RE49" s="128"/>
      <c r="RF49" s="128"/>
      <c r="RG49" s="128"/>
      <c r="RH49" s="128"/>
      <c r="RI49" s="128"/>
      <c r="RJ49" s="128"/>
      <c r="RK49" s="128"/>
      <c r="RL49" s="128"/>
      <c r="RM49" s="128"/>
      <c r="RN49" s="128"/>
      <c r="RO49" s="128"/>
      <c r="RP49" s="128"/>
      <c r="RQ49" s="128"/>
      <c r="RR49" s="128"/>
      <c r="RS49" s="128"/>
      <c r="RT49" s="128"/>
      <c r="RU49" s="128"/>
      <c r="RV49" s="128"/>
      <c r="RW49" s="128"/>
      <c r="RX49" s="128"/>
    </row>
    <row r="50" s="102" customFormat="1" ht="21" customHeight="1" spans="1:492">
      <c r="A50" s="116">
        <v>47</v>
      </c>
      <c r="B50" s="116"/>
      <c r="C50" s="116" t="s">
        <v>90</v>
      </c>
      <c r="D50" s="120" t="s">
        <v>91</v>
      </c>
      <c r="E50" s="121" t="s">
        <v>29</v>
      </c>
      <c r="F50" s="118">
        <v>1</v>
      </c>
      <c r="G50" s="119"/>
      <c r="H50" s="119">
        <f t="shared" si="1"/>
        <v>0</v>
      </c>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c r="IW50" s="128"/>
      <c r="IX50" s="128"/>
      <c r="IY50" s="128"/>
      <c r="IZ50" s="128"/>
      <c r="JA50" s="128"/>
      <c r="JB50" s="128"/>
      <c r="JC50" s="128"/>
      <c r="JD50" s="128"/>
      <c r="JE50" s="128"/>
      <c r="JF50" s="128"/>
      <c r="JG50" s="128"/>
      <c r="JH50" s="128"/>
      <c r="JI50" s="128"/>
      <c r="JJ50" s="128"/>
      <c r="JK50" s="128"/>
      <c r="JL50" s="128"/>
      <c r="JM50" s="128"/>
      <c r="JN50" s="128"/>
      <c r="JO50" s="128"/>
      <c r="JP50" s="128"/>
      <c r="JQ50" s="128"/>
      <c r="JR50" s="128"/>
      <c r="JS50" s="128"/>
      <c r="JT50" s="128"/>
      <c r="JU50" s="128"/>
      <c r="JV50" s="128"/>
      <c r="JW50" s="128"/>
      <c r="JX50" s="128"/>
      <c r="JY50" s="128"/>
      <c r="JZ50" s="128"/>
      <c r="KA50" s="128"/>
      <c r="KB50" s="128"/>
      <c r="KC50" s="128"/>
      <c r="KD50" s="128"/>
      <c r="KE50" s="128"/>
      <c r="KF50" s="128"/>
      <c r="KG50" s="128"/>
      <c r="KH50" s="128"/>
      <c r="KI50" s="128"/>
      <c r="KJ50" s="128"/>
      <c r="KK50" s="128"/>
      <c r="KL50" s="128"/>
      <c r="KM50" s="128"/>
      <c r="KN50" s="128"/>
      <c r="KO50" s="128"/>
      <c r="KP50" s="128"/>
      <c r="KQ50" s="128"/>
      <c r="KR50" s="128"/>
      <c r="KS50" s="128"/>
      <c r="KT50" s="128"/>
      <c r="KU50" s="128"/>
      <c r="KV50" s="128"/>
      <c r="KW50" s="128"/>
      <c r="KX50" s="128"/>
      <c r="KY50" s="128"/>
      <c r="KZ50" s="128"/>
      <c r="LA50" s="128"/>
      <c r="LB50" s="128"/>
      <c r="LC50" s="128"/>
      <c r="LD50" s="128"/>
      <c r="LE50" s="128"/>
      <c r="LF50" s="128"/>
      <c r="LG50" s="128"/>
      <c r="LH50" s="128"/>
      <c r="LI50" s="128"/>
      <c r="LJ50" s="128"/>
      <c r="LK50" s="128"/>
      <c r="LL50" s="128"/>
      <c r="LM50" s="128"/>
      <c r="LN50" s="128"/>
      <c r="LO50" s="128"/>
      <c r="LP50" s="128"/>
      <c r="LQ50" s="128"/>
      <c r="LR50" s="128"/>
      <c r="LS50" s="128"/>
      <c r="LT50" s="128"/>
      <c r="LU50" s="128"/>
      <c r="LV50" s="128"/>
      <c r="LW50" s="128"/>
      <c r="LX50" s="128"/>
      <c r="LY50" s="128"/>
      <c r="LZ50" s="128"/>
      <c r="MA50" s="128"/>
      <c r="MB50" s="128"/>
      <c r="MC50" s="128"/>
      <c r="MD50" s="128"/>
      <c r="ME50" s="128"/>
      <c r="MF50" s="128"/>
      <c r="MG50" s="128"/>
      <c r="MH50" s="128"/>
      <c r="MI50" s="128"/>
      <c r="MJ50" s="128"/>
      <c r="MK50" s="128"/>
      <c r="ML50" s="128"/>
      <c r="MM50" s="128"/>
      <c r="MN50" s="128"/>
      <c r="MO50" s="128"/>
      <c r="MP50" s="128"/>
      <c r="MQ50" s="128"/>
      <c r="MR50" s="128"/>
      <c r="MS50" s="128"/>
      <c r="MT50" s="128"/>
      <c r="MU50" s="128"/>
      <c r="MV50" s="128"/>
      <c r="MW50" s="128"/>
      <c r="MX50" s="128"/>
      <c r="MY50" s="128"/>
      <c r="MZ50" s="128"/>
      <c r="NA50" s="128"/>
      <c r="NB50" s="128"/>
      <c r="NC50" s="128"/>
      <c r="ND50" s="128"/>
      <c r="NE50" s="128"/>
      <c r="NF50" s="128"/>
      <c r="NG50" s="128"/>
      <c r="NH50" s="128"/>
      <c r="NI50" s="128"/>
      <c r="NJ50" s="128"/>
      <c r="NK50" s="128"/>
      <c r="NL50" s="128"/>
      <c r="NM50" s="128"/>
      <c r="NN50" s="128"/>
      <c r="NO50" s="128"/>
      <c r="NP50" s="128"/>
      <c r="NQ50" s="128"/>
      <c r="NR50" s="128"/>
      <c r="NS50" s="128"/>
      <c r="NT50" s="128"/>
      <c r="NU50" s="128"/>
      <c r="NV50" s="128"/>
      <c r="NW50" s="128"/>
      <c r="NX50" s="128"/>
      <c r="NY50" s="128"/>
      <c r="NZ50" s="128"/>
      <c r="OA50" s="128"/>
      <c r="OB50" s="128"/>
      <c r="OC50" s="128"/>
      <c r="OD50" s="128"/>
      <c r="OE50" s="128"/>
      <c r="OF50" s="128"/>
      <c r="OG50" s="128"/>
      <c r="OH50" s="128"/>
      <c r="OI50" s="128"/>
      <c r="OJ50" s="128"/>
      <c r="OK50" s="128"/>
      <c r="OL50" s="128"/>
      <c r="OM50" s="128"/>
      <c r="ON50" s="128"/>
      <c r="OO50" s="128"/>
      <c r="OP50" s="128"/>
      <c r="OQ50" s="128"/>
      <c r="OR50" s="128"/>
      <c r="OS50" s="128"/>
      <c r="OT50" s="128"/>
      <c r="OU50" s="128"/>
      <c r="OV50" s="128"/>
      <c r="OW50" s="128"/>
      <c r="OX50" s="128"/>
      <c r="OY50" s="128"/>
      <c r="OZ50" s="128"/>
      <c r="PA50" s="128"/>
      <c r="PB50" s="128"/>
      <c r="PC50" s="128"/>
      <c r="PD50" s="128"/>
      <c r="PE50" s="128"/>
      <c r="PF50" s="128"/>
      <c r="PG50" s="128"/>
      <c r="PH50" s="128"/>
      <c r="PI50" s="128"/>
      <c r="PJ50" s="128"/>
      <c r="PK50" s="128"/>
      <c r="PL50" s="128"/>
      <c r="PM50" s="128"/>
      <c r="PN50" s="128"/>
      <c r="PO50" s="128"/>
      <c r="PP50" s="128"/>
      <c r="PQ50" s="128"/>
      <c r="PR50" s="128"/>
      <c r="PS50" s="128"/>
      <c r="PT50" s="128"/>
      <c r="PU50" s="128"/>
      <c r="PV50" s="128"/>
      <c r="PW50" s="128"/>
      <c r="PX50" s="128"/>
      <c r="PY50" s="128"/>
      <c r="PZ50" s="128"/>
      <c r="QA50" s="128"/>
      <c r="QB50" s="128"/>
      <c r="QC50" s="128"/>
      <c r="QD50" s="128"/>
      <c r="QE50" s="128"/>
      <c r="QF50" s="128"/>
      <c r="QG50" s="128"/>
      <c r="QH50" s="128"/>
      <c r="QI50" s="128"/>
      <c r="QJ50" s="128"/>
      <c r="QK50" s="128"/>
      <c r="QL50" s="128"/>
      <c r="QM50" s="128"/>
      <c r="QN50" s="128"/>
      <c r="QO50" s="128"/>
      <c r="QP50" s="128"/>
      <c r="QQ50" s="128"/>
      <c r="QR50" s="128"/>
      <c r="QS50" s="128"/>
      <c r="QT50" s="128"/>
      <c r="QU50" s="128"/>
      <c r="QV50" s="128"/>
      <c r="QW50" s="128"/>
      <c r="QX50" s="128"/>
      <c r="QY50" s="128"/>
      <c r="QZ50" s="128"/>
      <c r="RA50" s="128"/>
      <c r="RB50" s="128"/>
      <c r="RC50" s="128"/>
      <c r="RD50" s="128"/>
      <c r="RE50" s="128"/>
      <c r="RF50" s="128"/>
      <c r="RG50" s="128"/>
      <c r="RH50" s="128"/>
      <c r="RI50" s="128"/>
      <c r="RJ50" s="128"/>
      <c r="RK50" s="128"/>
      <c r="RL50" s="128"/>
      <c r="RM50" s="128"/>
      <c r="RN50" s="128"/>
      <c r="RO50" s="128"/>
      <c r="RP50" s="128"/>
      <c r="RQ50" s="128"/>
      <c r="RR50" s="128"/>
      <c r="RS50" s="128"/>
      <c r="RT50" s="128"/>
      <c r="RU50" s="128"/>
      <c r="RV50" s="128"/>
      <c r="RW50" s="128"/>
      <c r="RX50" s="128"/>
    </row>
    <row r="51" s="102" customFormat="1" ht="21" customHeight="1" spans="1:492">
      <c r="A51" s="116">
        <v>48</v>
      </c>
      <c r="B51" s="116"/>
      <c r="C51" s="116"/>
      <c r="D51" s="120" t="s">
        <v>92</v>
      </c>
      <c r="E51" s="121" t="s">
        <v>29</v>
      </c>
      <c r="F51" s="118">
        <v>1</v>
      </c>
      <c r="G51" s="119"/>
      <c r="H51" s="119">
        <f t="shared" si="1"/>
        <v>0</v>
      </c>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c r="IW51" s="128"/>
      <c r="IX51" s="128"/>
      <c r="IY51" s="128"/>
      <c r="IZ51" s="128"/>
      <c r="JA51" s="128"/>
      <c r="JB51" s="128"/>
      <c r="JC51" s="128"/>
      <c r="JD51" s="128"/>
      <c r="JE51" s="128"/>
      <c r="JF51" s="128"/>
      <c r="JG51" s="128"/>
      <c r="JH51" s="128"/>
      <c r="JI51" s="128"/>
      <c r="JJ51" s="128"/>
      <c r="JK51" s="128"/>
      <c r="JL51" s="128"/>
      <c r="JM51" s="128"/>
      <c r="JN51" s="128"/>
      <c r="JO51" s="128"/>
      <c r="JP51" s="128"/>
      <c r="JQ51" s="128"/>
      <c r="JR51" s="128"/>
      <c r="JS51" s="128"/>
      <c r="JT51" s="128"/>
      <c r="JU51" s="128"/>
      <c r="JV51" s="128"/>
      <c r="JW51" s="128"/>
      <c r="JX51" s="128"/>
      <c r="JY51" s="128"/>
      <c r="JZ51" s="128"/>
      <c r="KA51" s="128"/>
      <c r="KB51" s="128"/>
      <c r="KC51" s="128"/>
      <c r="KD51" s="128"/>
      <c r="KE51" s="128"/>
      <c r="KF51" s="128"/>
      <c r="KG51" s="128"/>
      <c r="KH51" s="128"/>
      <c r="KI51" s="128"/>
      <c r="KJ51" s="128"/>
      <c r="KK51" s="128"/>
      <c r="KL51" s="128"/>
      <c r="KM51" s="128"/>
      <c r="KN51" s="128"/>
      <c r="KO51" s="128"/>
      <c r="KP51" s="128"/>
      <c r="KQ51" s="128"/>
      <c r="KR51" s="128"/>
      <c r="KS51" s="128"/>
      <c r="KT51" s="128"/>
      <c r="KU51" s="128"/>
      <c r="KV51" s="128"/>
      <c r="KW51" s="128"/>
      <c r="KX51" s="128"/>
      <c r="KY51" s="128"/>
      <c r="KZ51" s="128"/>
      <c r="LA51" s="128"/>
      <c r="LB51" s="128"/>
      <c r="LC51" s="128"/>
      <c r="LD51" s="128"/>
      <c r="LE51" s="128"/>
      <c r="LF51" s="128"/>
      <c r="LG51" s="128"/>
      <c r="LH51" s="128"/>
      <c r="LI51" s="128"/>
      <c r="LJ51" s="128"/>
      <c r="LK51" s="128"/>
      <c r="LL51" s="128"/>
      <c r="LM51" s="128"/>
      <c r="LN51" s="128"/>
      <c r="LO51" s="128"/>
      <c r="LP51" s="128"/>
      <c r="LQ51" s="128"/>
      <c r="LR51" s="128"/>
      <c r="LS51" s="128"/>
      <c r="LT51" s="128"/>
      <c r="LU51" s="128"/>
      <c r="LV51" s="128"/>
      <c r="LW51" s="128"/>
      <c r="LX51" s="128"/>
      <c r="LY51" s="128"/>
      <c r="LZ51" s="128"/>
      <c r="MA51" s="128"/>
      <c r="MB51" s="128"/>
      <c r="MC51" s="128"/>
      <c r="MD51" s="128"/>
      <c r="ME51" s="128"/>
      <c r="MF51" s="128"/>
      <c r="MG51" s="128"/>
      <c r="MH51" s="128"/>
      <c r="MI51" s="128"/>
      <c r="MJ51" s="128"/>
      <c r="MK51" s="128"/>
      <c r="ML51" s="128"/>
      <c r="MM51" s="128"/>
      <c r="MN51" s="128"/>
      <c r="MO51" s="128"/>
      <c r="MP51" s="128"/>
      <c r="MQ51" s="128"/>
      <c r="MR51" s="128"/>
      <c r="MS51" s="128"/>
      <c r="MT51" s="128"/>
      <c r="MU51" s="128"/>
      <c r="MV51" s="128"/>
      <c r="MW51" s="128"/>
      <c r="MX51" s="128"/>
      <c r="MY51" s="128"/>
      <c r="MZ51" s="128"/>
      <c r="NA51" s="128"/>
      <c r="NB51" s="128"/>
      <c r="NC51" s="128"/>
      <c r="ND51" s="128"/>
      <c r="NE51" s="128"/>
      <c r="NF51" s="128"/>
      <c r="NG51" s="128"/>
      <c r="NH51" s="128"/>
      <c r="NI51" s="128"/>
      <c r="NJ51" s="128"/>
      <c r="NK51" s="128"/>
      <c r="NL51" s="128"/>
      <c r="NM51" s="128"/>
      <c r="NN51" s="128"/>
      <c r="NO51" s="128"/>
      <c r="NP51" s="128"/>
      <c r="NQ51" s="128"/>
      <c r="NR51" s="128"/>
      <c r="NS51" s="128"/>
      <c r="NT51" s="128"/>
      <c r="NU51" s="128"/>
      <c r="NV51" s="128"/>
      <c r="NW51" s="128"/>
      <c r="NX51" s="128"/>
      <c r="NY51" s="128"/>
      <c r="NZ51" s="128"/>
      <c r="OA51" s="128"/>
      <c r="OB51" s="128"/>
      <c r="OC51" s="128"/>
      <c r="OD51" s="128"/>
      <c r="OE51" s="128"/>
      <c r="OF51" s="128"/>
      <c r="OG51" s="128"/>
      <c r="OH51" s="128"/>
      <c r="OI51" s="128"/>
      <c r="OJ51" s="128"/>
      <c r="OK51" s="128"/>
      <c r="OL51" s="128"/>
      <c r="OM51" s="128"/>
      <c r="ON51" s="128"/>
      <c r="OO51" s="128"/>
      <c r="OP51" s="128"/>
      <c r="OQ51" s="128"/>
      <c r="OR51" s="128"/>
      <c r="OS51" s="128"/>
      <c r="OT51" s="128"/>
      <c r="OU51" s="128"/>
      <c r="OV51" s="128"/>
      <c r="OW51" s="128"/>
      <c r="OX51" s="128"/>
      <c r="OY51" s="128"/>
      <c r="OZ51" s="128"/>
      <c r="PA51" s="128"/>
      <c r="PB51" s="128"/>
      <c r="PC51" s="128"/>
      <c r="PD51" s="128"/>
      <c r="PE51" s="128"/>
      <c r="PF51" s="128"/>
      <c r="PG51" s="128"/>
      <c r="PH51" s="128"/>
      <c r="PI51" s="128"/>
      <c r="PJ51" s="128"/>
      <c r="PK51" s="128"/>
      <c r="PL51" s="128"/>
      <c r="PM51" s="128"/>
      <c r="PN51" s="128"/>
      <c r="PO51" s="128"/>
      <c r="PP51" s="128"/>
      <c r="PQ51" s="128"/>
      <c r="PR51" s="128"/>
      <c r="PS51" s="128"/>
      <c r="PT51" s="128"/>
      <c r="PU51" s="128"/>
      <c r="PV51" s="128"/>
      <c r="PW51" s="128"/>
      <c r="PX51" s="128"/>
      <c r="PY51" s="128"/>
      <c r="PZ51" s="128"/>
      <c r="QA51" s="128"/>
      <c r="QB51" s="128"/>
      <c r="QC51" s="128"/>
      <c r="QD51" s="128"/>
      <c r="QE51" s="128"/>
      <c r="QF51" s="128"/>
      <c r="QG51" s="128"/>
      <c r="QH51" s="128"/>
      <c r="QI51" s="128"/>
      <c r="QJ51" s="128"/>
      <c r="QK51" s="128"/>
      <c r="QL51" s="128"/>
      <c r="QM51" s="128"/>
      <c r="QN51" s="128"/>
      <c r="QO51" s="128"/>
      <c r="QP51" s="128"/>
      <c r="QQ51" s="128"/>
      <c r="QR51" s="128"/>
      <c r="QS51" s="128"/>
      <c r="QT51" s="128"/>
      <c r="QU51" s="128"/>
      <c r="QV51" s="128"/>
      <c r="QW51" s="128"/>
      <c r="QX51" s="128"/>
      <c r="QY51" s="128"/>
      <c r="QZ51" s="128"/>
      <c r="RA51" s="128"/>
      <c r="RB51" s="128"/>
      <c r="RC51" s="128"/>
      <c r="RD51" s="128"/>
      <c r="RE51" s="128"/>
      <c r="RF51" s="128"/>
      <c r="RG51" s="128"/>
      <c r="RH51" s="128"/>
      <c r="RI51" s="128"/>
      <c r="RJ51" s="128"/>
      <c r="RK51" s="128"/>
      <c r="RL51" s="128"/>
      <c r="RM51" s="128"/>
      <c r="RN51" s="128"/>
      <c r="RO51" s="128"/>
      <c r="RP51" s="128"/>
      <c r="RQ51" s="128"/>
      <c r="RR51" s="128"/>
      <c r="RS51" s="128"/>
      <c r="RT51" s="128"/>
      <c r="RU51" s="128"/>
      <c r="RV51" s="128"/>
      <c r="RW51" s="128"/>
      <c r="RX51" s="128"/>
    </row>
    <row r="52" s="102" customFormat="1" ht="21" customHeight="1" spans="1:492">
      <c r="A52" s="116">
        <v>49</v>
      </c>
      <c r="B52" s="116"/>
      <c r="C52" s="116"/>
      <c r="D52" s="120" t="s">
        <v>93</v>
      </c>
      <c r="E52" s="121" t="s">
        <v>29</v>
      </c>
      <c r="F52" s="118">
        <v>1</v>
      </c>
      <c r="G52" s="119"/>
      <c r="H52" s="119">
        <f t="shared" si="1"/>
        <v>0</v>
      </c>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c r="IW52" s="128"/>
      <c r="IX52" s="128"/>
      <c r="IY52" s="128"/>
      <c r="IZ52" s="128"/>
      <c r="JA52" s="128"/>
      <c r="JB52" s="128"/>
      <c r="JC52" s="128"/>
      <c r="JD52" s="128"/>
      <c r="JE52" s="128"/>
      <c r="JF52" s="128"/>
      <c r="JG52" s="128"/>
      <c r="JH52" s="128"/>
      <c r="JI52" s="128"/>
      <c r="JJ52" s="128"/>
      <c r="JK52" s="128"/>
      <c r="JL52" s="128"/>
      <c r="JM52" s="128"/>
      <c r="JN52" s="128"/>
      <c r="JO52" s="128"/>
      <c r="JP52" s="128"/>
      <c r="JQ52" s="128"/>
      <c r="JR52" s="128"/>
      <c r="JS52" s="128"/>
      <c r="JT52" s="128"/>
      <c r="JU52" s="128"/>
      <c r="JV52" s="128"/>
      <c r="JW52" s="128"/>
      <c r="JX52" s="128"/>
      <c r="JY52" s="128"/>
      <c r="JZ52" s="128"/>
      <c r="KA52" s="128"/>
      <c r="KB52" s="128"/>
      <c r="KC52" s="128"/>
      <c r="KD52" s="128"/>
      <c r="KE52" s="128"/>
      <c r="KF52" s="128"/>
      <c r="KG52" s="128"/>
      <c r="KH52" s="128"/>
      <c r="KI52" s="128"/>
      <c r="KJ52" s="128"/>
      <c r="KK52" s="128"/>
      <c r="KL52" s="128"/>
      <c r="KM52" s="128"/>
      <c r="KN52" s="128"/>
      <c r="KO52" s="128"/>
      <c r="KP52" s="128"/>
      <c r="KQ52" s="128"/>
      <c r="KR52" s="128"/>
      <c r="KS52" s="128"/>
      <c r="KT52" s="128"/>
      <c r="KU52" s="128"/>
      <c r="KV52" s="128"/>
      <c r="KW52" s="128"/>
      <c r="KX52" s="128"/>
      <c r="KY52" s="128"/>
      <c r="KZ52" s="128"/>
      <c r="LA52" s="128"/>
      <c r="LB52" s="128"/>
      <c r="LC52" s="128"/>
      <c r="LD52" s="128"/>
      <c r="LE52" s="128"/>
      <c r="LF52" s="128"/>
      <c r="LG52" s="128"/>
      <c r="LH52" s="128"/>
      <c r="LI52" s="128"/>
      <c r="LJ52" s="128"/>
      <c r="LK52" s="128"/>
      <c r="LL52" s="128"/>
      <c r="LM52" s="128"/>
      <c r="LN52" s="128"/>
      <c r="LO52" s="128"/>
      <c r="LP52" s="128"/>
      <c r="LQ52" s="128"/>
      <c r="LR52" s="128"/>
      <c r="LS52" s="128"/>
      <c r="LT52" s="128"/>
      <c r="LU52" s="128"/>
      <c r="LV52" s="128"/>
      <c r="LW52" s="128"/>
      <c r="LX52" s="128"/>
      <c r="LY52" s="128"/>
      <c r="LZ52" s="128"/>
      <c r="MA52" s="128"/>
      <c r="MB52" s="128"/>
      <c r="MC52" s="128"/>
      <c r="MD52" s="128"/>
      <c r="ME52" s="128"/>
      <c r="MF52" s="128"/>
      <c r="MG52" s="128"/>
      <c r="MH52" s="128"/>
      <c r="MI52" s="128"/>
      <c r="MJ52" s="128"/>
      <c r="MK52" s="128"/>
      <c r="ML52" s="128"/>
      <c r="MM52" s="128"/>
      <c r="MN52" s="128"/>
      <c r="MO52" s="128"/>
      <c r="MP52" s="128"/>
      <c r="MQ52" s="128"/>
      <c r="MR52" s="128"/>
      <c r="MS52" s="128"/>
      <c r="MT52" s="128"/>
      <c r="MU52" s="128"/>
      <c r="MV52" s="128"/>
      <c r="MW52" s="128"/>
      <c r="MX52" s="128"/>
      <c r="MY52" s="128"/>
      <c r="MZ52" s="128"/>
      <c r="NA52" s="128"/>
      <c r="NB52" s="128"/>
      <c r="NC52" s="128"/>
      <c r="ND52" s="128"/>
      <c r="NE52" s="128"/>
      <c r="NF52" s="128"/>
      <c r="NG52" s="128"/>
      <c r="NH52" s="128"/>
      <c r="NI52" s="128"/>
      <c r="NJ52" s="128"/>
      <c r="NK52" s="128"/>
      <c r="NL52" s="128"/>
      <c r="NM52" s="128"/>
      <c r="NN52" s="128"/>
      <c r="NO52" s="128"/>
      <c r="NP52" s="128"/>
      <c r="NQ52" s="128"/>
      <c r="NR52" s="128"/>
      <c r="NS52" s="128"/>
      <c r="NT52" s="128"/>
      <c r="NU52" s="128"/>
      <c r="NV52" s="128"/>
      <c r="NW52" s="128"/>
      <c r="NX52" s="128"/>
      <c r="NY52" s="128"/>
      <c r="NZ52" s="128"/>
      <c r="OA52" s="128"/>
      <c r="OB52" s="128"/>
      <c r="OC52" s="128"/>
      <c r="OD52" s="128"/>
      <c r="OE52" s="128"/>
      <c r="OF52" s="128"/>
      <c r="OG52" s="128"/>
      <c r="OH52" s="128"/>
      <c r="OI52" s="128"/>
      <c r="OJ52" s="128"/>
      <c r="OK52" s="128"/>
      <c r="OL52" s="128"/>
      <c r="OM52" s="128"/>
      <c r="ON52" s="128"/>
      <c r="OO52" s="128"/>
      <c r="OP52" s="128"/>
      <c r="OQ52" s="128"/>
      <c r="OR52" s="128"/>
      <c r="OS52" s="128"/>
      <c r="OT52" s="128"/>
      <c r="OU52" s="128"/>
      <c r="OV52" s="128"/>
      <c r="OW52" s="128"/>
      <c r="OX52" s="128"/>
      <c r="OY52" s="128"/>
      <c r="OZ52" s="128"/>
      <c r="PA52" s="128"/>
      <c r="PB52" s="128"/>
      <c r="PC52" s="128"/>
      <c r="PD52" s="128"/>
      <c r="PE52" s="128"/>
      <c r="PF52" s="128"/>
      <c r="PG52" s="128"/>
      <c r="PH52" s="128"/>
      <c r="PI52" s="128"/>
      <c r="PJ52" s="128"/>
      <c r="PK52" s="128"/>
      <c r="PL52" s="128"/>
      <c r="PM52" s="128"/>
      <c r="PN52" s="128"/>
      <c r="PO52" s="128"/>
      <c r="PP52" s="128"/>
      <c r="PQ52" s="128"/>
      <c r="PR52" s="128"/>
      <c r="PS52" s="128"/>
      <c r="PT52" s="128"/>
      <c r="PU52" s="128"/>
      <c r="PV52" s="128"/>
      <c r="PW52" s="128"/>
      <c r="PX52" s="128"/>
      <c r="PY52" s="128"/>
      <c r="PZ52" s="128"/>
      <c r="QA52" s="128"/>
      <c r="QB52" s="128"/>
      <c r="QC52" s="128"/>
      <c r="QD52" s="128"/>
      <c r="QE52" s="128"/>
      <c r="QF52" s="128"/>
      <c r="QG52" s="128"/>
      <c r="QH52" s="128"/>
      <c r="QI52" s="128"/>
      <c r="QJ52" s="128"/>
      <c r="QK52" s="128"/>
      <c r="QL52" s="128"/>
      <c r="QM52" s="128"/>
      <c r="QN52" s="128"/>
      <c r="QO52" s="128"/>
      <c r="QP52" s="128"/>
      <c r="QQ52" s="128"/>
      <c r="QR52" s="128"/>
      <c r="QS52" s="128"/>
      <c r="QT52" s="128"/>
      <c r="QU52" s="128"/>
      <c r="QV52" s="128"/>
      <c r="QW52" s="128"/>
      <c r="QX52" s="128"/>
      <c r="QY52" s="128"/>
      <c r="QZ52" s="128"/>
      <c r="RA52" s="128"/>
      <c r="RB52" s="128"/>
      <c r="RC52" s="128"/>
      <c r="RD52" s="128"/>
      <c r="RE52" s="128"/>
      <c r="RF52" s="128"/>
      <c r="RG52" s="128"/>
      <c r="RH52" s="128"/>
      <c r="RI52" s="128"/>
      <c r="RJ52" s="128"/>
      <c r="RK52" s="128"/>
      <c r="RL52" s="128"/>
      <c r="RM52" s="128"/>
      <c r="RN52" s="128"/>
      <c r="RO52" s="128"/>
      <c r="RP52" s="128"/>
      <c r="RQ52" s="128"/>
      <c r="RR52" s="128"/>
      <c r="RS52" s="128"/>
      <c r="RT52" s="128"/>
      <c r="RU52" s="128"/>
      <c r="RV52" s="128"/>
      <c r="RW52" s="128"/>
      <c r="RX52" s="128"/>
    </row>
    <row r="53" s="102" customFormat="1" ht="21" customHeight="1" spans="1:492">
      <c r="A53" s="116">
        <v>50</v>
      </c>
      <c r="B53" s="116" t="s">
        <v>94</v>
      </c>
      <c r="C53" s="116" t="s">
        <v>95</v>
      </c>
      <c r="D53" s="116" t="s">
        <v>96</v>
      </c>
      <c r="E53" s="123" t="s">
        <v>29</v>
      </c>
      <c r="F53" s="118">
        <v>1</v>
      </c>
      <c r="G53" s="119"/>
      <c r="H53" s="119">
        <f t="shared" si="1"/>
        <v>0</v>
      </c>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c r="IW53" s="128"/>
      <c r="IX53" s="128"/>
      <c r="IY53" s="128"/>
      <c r="IZ53" s="128"/>
      <c r="JA53" s="128"/>
      <c r="JB53" s="128"/>
      <c r="JC53" s="128"/>
      <c r="JD53" s="128"/>
      <c r="JE53" s="128"/>
      <c r="JF53" s="128"/>
      <c r="JG53" s="128"/>
      <c r="JH53" s="128"/>
      <c r="JI53" s="128"/>
      <c r="JJ53" s="128"/>
      <c r="JK53" s="128"/>
      <c r="JL53" s="128"/>
      <c r="JM53" s="128"/>
      <c r="JN53" s="128"/>
      <c r="JO53" s="128"/>
      <c r="JP53" s="128"/>
      <c r="JQ53" s="128"/>
      <c r="JR53" s="128"/>
      <c r="JS53" s="128"/>
      <c r="JT53" s="128"/>
      <c r="JU53" s="128"/>
      <c r="JV53" s="128"/>
      <c r="JW53" s="128"/>
      <c r="JX53" s="128"/>
      <c r="JY53" s="128"/>
      <c r="JZ53" s="128"/>
      <c r="KA53" s="128"/>
      <c r="KB53" s="128"/>
      <c r="KC53" s="128"/>
      <c r="KD53" s="128"/>
      <c r="KE53" s="128"/>
      <c r="KF53" s="128"/>
      <c r="KG53" s="128"/>
      <c r="KH53" s="128"/>
      <c r="KI53" s="128"/>
      <c r="KJ53" s="128"/>
      <c r="KK53" s="128"/>
      <c r="KL53" s="128"/>
      <c r="KM53" s="128"/>
      <c r="KN53" s="128"/>
      <c r="KO53" s="128"/>
      <c r="KP53" s="128"/>
      <c r="KQ53" s="128"/>
      <c r="KR53" s="128"/>
      <c r="KS53" s="128"/>
      <c r="KT53" s="128"/>
      <c r="KU53" s="128"/>
      <c r="KV53" s="128"/>
      <c r="KW53" s="128"/>
      <c r="KX53" s="128"/>
      <c r="KY53" s="128"/>
      <c r="KZ53" s="128"/>
      <c r="LA53" s="128"/>
      <c r="LB53" s="128"/>
      <c r="LC53" s="128"/>
      <c r="LD53" s="128"/>
      <c r="LE53" s="128"/>
      <c r="LF53" s="128"/>
      <c r="LG53" s="128"/>
      <c r="LH53" s="128"/>
      <c r="LI53" s="128"/>
      <c r="LJ53" s="128"/>
      <c r="LK53" s="128"/>
      <c r="LL53" s="128"/>
      <c r="LM53" s="128"/>
      <c r="LN53" s="128"/>
      <c r="LO53" s="128"/>
      <c r="LP53" s="128"/>
      <c r="LQ53" s="128"/>
      <c r="LR53" s="128"/>
      <c r="LS53" s="128"/>
      <c r="LT53" s="128"/>
      <c r="LU53" s="128"/>
      <c r="LV53" s="128"/>
      <c r="LW53" s="128"/>
      <c r="LX53" s="128"/>
      <c r="LY53" s="128"/>
      <c r="LZ53" s="128"/>
      <c r="MA53" s="128"/>
      <c r="MB53" s="128"/>
      <c r="MC53" s="128"/>
      <c r="MD53" s="128"/>
      <c r="ME53" s="128"/>
      <c r="MF53" s="128"/>
      <c r="MG53" s="128"/>
      <c r="MH53" s="128"/>
      <c r="MI53" s="128"/>
      <c r="MJ53" s="128"/>
      <c r="MK53" s="128"/>
      <c r="ML53" s="128"/>
      <c r="MM53" s="128"/>
      <c r="MN53" s="128"/>
      <c r="MO53" s="128"/>
      <c r="MP53" s="128"/>
      <c r="MQ53" s="128"/>
      <c r="MR53" s="128"/>
      <c r="MS53" s="128"/>
      <c r="MT53" s="128"/>
      <c r="MU53" s="128"/>
      <c r="MV53" s="128"/>
      <c r="MW53" s="128"/>
      <c r="MX53" s="128"/>
      <c r="MY53" s="128"/>
      <c r="MZ53" s="128"/>
      <c r="NA53" s="128"/>
      <c r="NB53" s="128"/>
      <c r="NC53" s="128"/>
      <c r="ND53" s="128"/>
      <c r="NE53" s="128"/>
      <c r="NF53" s="128"/>
      <c r="NG53" s="128"/>
      <c r="NH53" s="128"/>
      <c r="NI53" s="128"/>
      <c r="NJ53" s="128"/>
      <c r="NK53" s="128"/>
      <c r="NL53" s="128"/>
      <c r="NM53" s="128"/>
      <c r="NN53" s="128"/>
      <c r="NO53" s="128"/>
      <c r="NP53" s="128"/>
      <c r="NQ53" s="128"/>
      <c r="NR53" s="128"/>
      <c r="NS53" s="128"/>
      <c r="NT53" s="128"/>
      <c r="NU53" s="128"/>
      <c r="NV53" s="128"/>
      <c r="NW53" s="128"/>
      <c r="NX53" s="128"/>
      <c r="NY53" s="128"/>
      <c r="NZ53" s="128"/>
      <c r="OA53" s="128"/>
      <c r="OB53" s="128"/>
      <c r="OC53" s="128"/>
      <c r="OD53" s="128"/>
      <c r="OE53" s="128"/>
      <c r="OF53" s="128"/>
      <c r="OG53" s="128"/>
      <c r="OH53" s="128"/>
      <c r="OI53" s="128"/>
      <c r="OJ53" s="128"/>
      <c r="OK53" s="128"/>
      <c r="OL53" s="128"/>
      <c r="OM53" s="128"/>
      <c r="ON53" s="128"/>
      <c r="OO53" s="128"/>
      <c r="OP53" s="128"/>
      <c r="OQ53" s="128"/>
      <c r="OR53" s="128"/>
      <c r="OS53" s="128"/>
      <c r="OT53" s="128"/>
      <c r="OU53" s="128"/>
      <c r="OV53" s="128"/>
      <c r="OW53" s="128"/>
      <c r="OX53" s="128"/>
      <c r="OY53" s="128"/>
      <c r="OZ53" s="128"/>
      <c r="PA53" s="128"/>
      <c r="PB53" s="128"/>
      <c r="PC53" s="128"/>
      <c r="PD53" s="128"/>
      <c r="PE53" s="128"/>
      <c r="PF53" s="128"/>
      <c r="PG53" s="128"/>
      <c r="PH53" s="128"/>
      <c r="PI53" s="128"/>
      <c r="PJ53" s="128"/>
      <c r="PK53" s="128"/>
      <c r="PL53" s="128"/>
      <c r="PM53" s="128"/>
      <c r="PN53" s="128"/>
      <c r="PO53" s="128"/>
      <c r="PP53" s="128"/>
      <c r="PQ53" s="128"/>
      <c r="PR53" s="128"/>
      <c r="PS53" s="128"/>
      <c r="PT53" s="128"/>
      <c r="PU53" s="128"/>
      <c r="PV53" s="128"/>
      <c r="PW53" s="128"/>
      <c r="PX53" s="128"/>
      <c r="PY53" s="128"/>
      <c r="PZ53" s="128"/>
      <c r="QA53" s="128"/>
      <c r="QB53" s="128"/>
      <c r="QC53" s="128"/>
      <c r="QD53" s="128"/>
      <c r="QE53" s="128"/>
      <c r="QF53" s="128"/>
      <c r="QG53" s="128"/>
      <c r="QH53" s="128"/>
      <c r="QI53" s="128"/>
      <c r="QJ53" s="128"/>
      <c r="QK53" s="128"/>
      <c r="QL53" s="128"/>
      <c r="QM53" s="128"/>
      <c r="QN53" s="128"/>
      <c r="QO53" s="128"/>
      <c r="QP53" s="128"/>
      <c r="QQ53" s="128"/>
      <c r="QR53" s="128"/>
      <c r="QS53" s="128"/>
      <c r="QT53" s="128"/>
      <c r="QU53" s="128"/>
      <c r="QV53" s="128"/>
      <c r="QW53" s="128"/>
      <c r="QX53" s="128"/>
      <c r="QY53" s="128"/>
      <c r="QZ53" s="128"/>
      <c r="RA53" s="128"/>
      <c r="RB53" s="128"/>
      <c r="RC53" s="128"/>
      <c r="RD53" s="128"/>
      <c r="RE53" s="128"/>
      <c r="RF53" s="128"/>
      <c r="RG53" s="128"/>
      <c r="RH53" s="128"/>
      <c r="RI53" s="128"/>
      <c r="RJ53" s="128"/>
      <c r="RK53" s="128"/>
      <c r="RL53" s="128"/>
      <c r="RM53" s="128"/>
      <c r="RN53" s="128"/>
      <c r="RO53" s="128"/>
      <c r="RP53" s="128"/>
      <c r="RQ53" s="128"/>
      <c r="RR53" s="128"/>
      <c r="RS53" s="128"/>
      <c r="RT53" s="128"/>
      <c r="RU53" s="128"/>
      <c r="RV53" s="128"/>
      <c r="RW53" s="128"/>
      <c r="RX53" s="128"/>
    </row>
    <row r="54" s="102" customFormat="1" ht="21" customHeight="1" spans="1:492">
      <c r="A54" s="116">
        <v>51</v>
      </c>
      <c r="B54" s="116"/>
      <c r="C54" s="116"/>
      <c r="D54" s="116" t="s">
        <v>97</v>
      </c>
      <c r="E54" s="123" t="s">
        <v>29</v>
      </c>
      <c r="F54" s="118">
        <v>1</v>
      </c>
      <c r="G54" s="119"/>
      <c r="H54" s="119">
        <f t="shared" si="1"/>
        <v>0</v>
      </c>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c r="IW54" s="128"/>
      <c r="IX54" s="128"/>
      <c r="IY54" s="128"/>
      <c r="IZ54" s="128"/>
      <c r="JA54" s="128"/>
      <c r="JB54" s="128"/>
      <c r="JC54" s="128"/>
      <c r="JD54" s="128"/>
      <c r="JE54" s="128"/>
      <c r="JF54" s="128"/>
      <c r="JG54" s="128"/>
      <c r="JH54" s="128"/>
      <c r="JI54" s="128"/>
      <c r="JJ54" s="128"/>
      <c r="JK54" s="128"/>
      <c r="JL54" s="128"/>
      <c r="JM54" s="128"/>
      <c r="JN54" s="128"/>
      <c r="JO54" s="128"/>
      <c r="JP54" s="128"/>
      <c r="JQ54" s="128"/>
      <c r="JR54" s="128"/>
      <c r="JS54" s="128"/>
      <c r="JT54" s="128"/>
      <c r="JU54" s="128"/>
      <c r="JV54" s="128"/>
      <c r="JW54" s="128"/>
      <c r="JX54" s="128"/>
      <c r="JY54" s="128"/>
      <c r="JZ54" s="128"/>
      <c r="KA54" s="128"/>
      <c r="KB54" s="128"/>
      <c r="KC54" s="128"/>
      <c r="KD54" s="128"/>
      <c r="KE54" s="128"/>
      <c r="KF54" s="128"/>
      <c r="KG54" s="128"/>
      <c r="KH54" s="128"/>
      <c r="KI54" s="128"/>
      <c r="KJ54" s="128"/>
      <c r="KK54" s="128"/>
      <c r="KL54" s="128"/>
      <c r="KM54" s="128"/>
      <c r="KN54" s="128"/>
      <c r="KO54" s="128"/>
      <c r="KP54" s="128"/>
      <c r="KQ54" s="128"/>
      <c r="KR54" s="128"/>
      <c r="KS54" s="128"/>
      <c r="KT54" s="128"/>
      <c r="KU54" s="128"/>
      <c r="KV54" s="128"/>
      <c r="KW54" s="128"/>
      <c r="KX54" s="128"/>
      <c r="KY54" s="128"/>
      <c r="KZ54" s="128"/>
      <c r="LA54" s="128"/>
      <c r="LB54" s="128"/>
      <c r="LC54" s="128"/>
      <c r="LD54" s="128"/>
      <c r="LE54" s="128"/>
      <c r="LF54" s="128"/>
      <c r="LG54" s="128"/>
      <c r="LH54" s="128"/>
      <c r="LI54" s="128"/>
      <c r="LJ54" s="128"/>
      <c r="LK54" s="128"/>
      <c r="LL54" s="128"/>
      <c r="LM54" s="128"/>
      <c r="LN54" s="128"/>
      <c r="LO54" s="128"/>
      <c r="LP54" s="128"/>
      <c r="LQ54" s="128"/>
      <c r="LR54" s="128"/>
      <c r="LS54" s="128"/>
      <c r="LT54" s="128"/>
      <c r="LU54" s="128"/>
      <c r="LV54" s="128"/>
      <c r="LW54" s="128"/>
      <c r="LX54" s="128"/>
      <c r="LY54" s="128"/>
      <c r="LZ54" s="128"/>
      <c r="MA54" s="128"/>
      <c r="MB54" s="128"/>
      <c r="MC54" s="128"/>
      <c r="MD54" s="128"/>
      <c r="ME54" s="128"/>
      <c r="MF54" s="128"/>
      <c r="MG54" s="128"/>
      <c r="MH54" s="128"/>
      <c r="MI54" s="128"/>
      <c r="MJ54" s="128"/>
      <c r="MK54" s="128"/>
      <c r="ML54" s="128"/>
      <c r="MM54" s="128"/>
      <c r="MN54" s="128"/>
      <c r="MO54" s="128"/>
      <c r="MP54" s="128"/>
      <c r="MQ54" s="128"/>
      <c r="MR54" s="128"/>
      <c r="MS54" s="128"/>
      <c r="MT54" s="128"/>
      <c r="MU54" s="128"/>
      <c r="MV54" s="128"/>
      <c r="MW54" s="128"/>
      <c r="MX54" s="128"/>
      <c r="MY54" s="128"/>
      <c r="MZ54" s="128"/>
      <c r="NA54" s="128"/>
      <c r="NB54" s="128"/>
      <c r="NC54" s="128"/>
      <c r="ND54" s="128"/>
      <c r="NE54" s="128"/>
      <c r="NF54" s="128"/>
      <c r="NG54" s="128"/>
      <c r="NH54" s="128"/>
      <c r="NI54" s="128"/>
      <c r="NJ54" s="128"/>
      <c r="NK54" s="128"/>
      <c r="NL54" s="128"/>
      <c r="NM54" s="128"/>
      <c r="NN54" s="128"/>
      <c r="NO54" s="128"/>
      <c r="NP54" s="128"/>
      <c r="NQ54" s="128"/>
      <c r="NR54" s="128"/>
      <c r="NS54" s="128"/>
      <c r="NT54" s="128"/>
      <c r="NU54" s="128"/>
      <c r="NV54" s="128"/>
      <c r="NW54" s="128"/>
      <c r="NX54" s="128"/>
      <c r="NY54" s="128"/>
      <c r="NZ54" s="128"/>
      <c r="OA54" s="128"/>
      <c r="OB54" s="128"/>
      <c r="OC54" s="128"/>
      <c r="OD54" s="128"/>
      <c r="OE54" s="128"/>
      <c r="OF54" s="128"/>
      <c r="OG54" s="128"/>
      <c r="OH54" s="128"/>
      <c r="OI54" s="128"/>
      <c r="OJ54" s="128"/>
      <c r="OK54" s="128"/>
      <c r="OL54" s="128"/>
      <c r="OM54" s="128"/>
      <c r="ON54" s="128"/>
      <c r="OO54" s="128"/>
      <c r="OP54" s="128"/>
      <c r="OQ54" s="128"/>
      <c r="OR54" s="128"/>
      <c r="OS54" s="128"/>
      <c r="OT54" s="128"/>
      <c r="OU54" s="128"/>
      <c r="OV54" s="128"/>
      <c r="OW54" s="128"/>
      <c r="OX54" s="128"/>
      <c r="OY54" s="128"/>
      <c r="OZ54" s="128"/>
      <c r="PA54" s="128"/>
      <c r="PB54" s="128"/>
      <c r="PC54" s="128"/>
      <c r="PD54" s="128"/>
      <c r="PE54" s="128"/>
      <c r="PF54" s="128"/>
      <c r="PG54" s="128"/>
      <c r="PH54" s="128"/>
      <c r="PI54" s="128"/>
      <c r="PJ54" s="128"/>
      <c r="PK54" s="128"/>
      <c r="PL54" s="128"/>
      <c r="PM54" s="128"/>
      <c r="PN54" s="128"/>
      <c r="PO54" s="128"/>
      <c r="PP54" s="128"/>
      <c r="PQ54" s="128"/>
      <c r="PR54" s="128"/>
      <c r="PS54" s="128"/>
      <c r="PT54" s="128"/>
      <c r="PU54" s="128"/>
      <c r="PV54" s="128"/>
      <c r="PW54" s="128"/>
      <c r="PX54" s="128"/>
      <c r="PY54" s="128"/>
      <c r="PZ54" s="128"/>
      <c r="QA54" s="128"/>
      <c r="QB54" s="128"/>
      <c r="QC54" s="128"/>
      <c r="QD54" s="128"/>
      <c r="QE54" s="128"/>
      <c r="QF54" s="128"/>
      <c r="QG54" s="128"/>
      <c r="QH54" s="128"/>
      <c r="QI54" s="128"/>
      <c r="QJ54" s="128"/>
      <c r="QK54" s="128"/>
      <c r="QL54" s="128"/>
      <c r="QM54" s="128"/>
      <c r="QN54" s="128"/>
      <c r="QO54" s="128"/>
      <c r="QP54" s="128"/>
      <c r="QQ54" s="128"/>
      <c r="QR54" s="128"/>
      <c r="QS54" s="128"/>
      <c r="QT54" s="128"/>
      <c r="QU54" s="128"/>
      <c r="QV54" s="128"/>
      <c r="QW54" s="128"/>
      <c r="QX54" s="128"/>
      <c r="QY54" s="128"/>
      <c r="QZ54" s="128"/>
      <c r="RA54" s="128"/>
      <c r="RB54" s="128"/>
      <c r="RC54" s="128"/>
      <c r="RD54" s="128"/>
      <c r="RE54" s="128"/>
      <c r="RF54" s="128"/>
      <c r="RG54" s="128"/>
      <c r="RH54" s="128"/>
      <c r="RI54" s="128"/>
      <c r="RJ54" s="128"/>
      <c r="RK54" s="128"/>
      <c r="RL54" s="128"/>
      <c r="RM54" s="128"/>
      <c r="RN54" s="128"/>
      <c r="RO54" s="128"/>
      <c r="RP54" s="128"/>
      <c r="RQ54" s="128"/>
      <c r="RR54" s="128"/>
      <c r="RS54" s="128"/>
      <c r="RT54" s="128"/>
      <c r="RU54" s="128"/>
      <c r="RV54" s="128"/>
      <c r="RW54" s="128"/>
      <c r="RX54" s="128"/>
    </row>
    <row r="55" s="102" customFormat="1" ht="21" customHeight="1" spans="1:8">
      <c r="A55" s="116">
        <v>52</v>
      </c>
      <c r="B55" s="116" t="s">
        <v>98</v>
      </c>
      <c r="C55" s="117" t="s">
        <v>99</v>
      </c>
      <c r="D55" s="116" t="s">
        <v>100</v>
      </c>
      <c r="E55" s="117" t="s">
        <v>15</v>
      </c>
      <c r="F55" s="118">
        <v>1</v>
      </c>
      <c r="G55" s="119"/>
      <c r="H55" s="119">
        <f t="shared" si="1"/>
        <v>0</v>
      </c>
    </row>
    <row r="56" s="102" customFormat="1" ht="21" customHeight="1" spans="1:8">
      <c r="A56" s="116">
        <v>53</v>
      </c>
      <c r="B56" s="116"/>
      <c r="C56" s="117" t="s">
        <v>101</v>
      </c>
      <c r="D56" s="116" t="s">
        <v>101</v>
      </c>
      <c r="E56" s="117" t="s">
        <v>102</v>
      </c>
      <c r="F56" s="118">
        <v>1</v>
      </c>
      <c r="G56" s="119"/>
      <c r="H56" s="119">
        <f t="shared" si="1"/>
        <v>0</v>
      </c>
    </row>
    <row r="57" s="102" customFormat="1" ht="21" customHeight="1" spans="1:8">
      <c r="A57" s="116">
        <v>54</v>
      </c>
      <c r="B57" s="116" t="s">
        <v>103</v>
      </c>
      <c r="C57" s="116" t="s">
        <v>104</v>
      </c>
      <c r="D57" s="116" t="s">
        <v>105</v>
      </c>
      <c r="E57" s="116" t="s">
        <v>106</v>
      </c>
      <c r="F57" s="118">
        <v>1</v>
      </c>
      <c r="G57" s="119"/>
      <c r="H57" s="119">
        <f t="shared" si="1"/>
        <v>0</v>
      </c>
    </row>
    <row r="58" s="102" customFormat="1" ht="21" customHeight="1" spans="1:8">
      <c r="A58" s="116">
        <v>55</v>
      </c>
      <c r="B58" s="116"/>
      <c r="C58" s="116" t="s">
        <v>107</v>
      </c>
      <c r="D58" s="116" t="s">
        <v>108</v>
      </c>
      <c r="E58" s="116" t="s">
        <v>106</v>
      </c>
      <c r="F58" s="118">
        <v>1</v>
      </c>
      <c r="G58" s="119"/>
      <c r="H58" s="119">
        <f t="shared" si="1"/>
        <v>0</v>
      </c>
    </row>
    <row r="59" s="102" customFormat="1" ht="21" customHeight="1" spans="1:8">
      <c r="A59" s="116">
        <v>56</v>
      </c>
      <c r="B59" s="116"/>
      <c r="C59" s="116" t="s">
        <v>109</v>
      </c>
      <c r="D59" s="116" t="s">
        <v>110</v>
      </c>
      <c r="E59" s="116" t="s">
        <v>106</v>
      </c>
      <c r="F59" s="118">
        <v>1</v>
      </c>
      <c r="G59" s="119"/>
      <c r="H59" s="119">
        <f t="shared" si="1"/>
        <v>0</v>
      </c>
    </row>
    <row r="60" s="102" customFormat="1" ht="21" customHeight="1" spans="1:8">
      <c r="A60" s="116">
        <v>57</v>
      </c>
      <c r="B60" s="116"/>
      <c r="C60" s="116" t="s">
        <v>111</v>
      </c>
      <c r="D60" s="116" t="s">
        <v>112</v>
      </c>
      <c r="E60" s="116" t="s">
        <v>106</v>
      </c>
      <c r="F60" s="118">
        <v>1</v>
      </c>
      <c r="G60" s="119"/>
      <c r="H60" s="119">
        <f t="shared" si="1"/>
        <v>0</v>
      </c>
    </row>
    <row r="61" s="102" customFormat="1" ht="21" customHeight="1" spans="1:8">
      <c r="A61" s="116">
        <v>58</v>
      </c>
      <c r="B61" s="116"/>
      <c r="C61" s="116" t="s">
        <v>113</v>
      </c>
      <c r="D61" s="116" t="s">
        <v>112</v>
      </c>
      <c r="E61" s="116" t="s">
        <v>106</v>
      </c>
      <c r="F61" s="118">
        <v>1</v>
      </c>
      <c r="G61" s="119"/>
      <c r="H61" s="119">
        <f t="shared" si="1"/>
        <v>0</v>
      </c>
    </row>
    <row r="62" s="102" customFormat="1" ht="21" customHeight="1" spans="1:8">
      <c r="A62" s="116">
        <v>59</v>
      </c>
      <c r="B62" s="116"/>
      <c r="C62" s="116" t="s">
        <v>114</v>
      </c>
      <c r="D62" s="116" t="s">
        <v>112</v>
      </c>
      <c r="E62" s="116" t="s">
        <v>106</v>
      </c>
      <c r="F62" s="118">
        <v>1</v>
      </c>
      <c r="G62" s="119"/>
      <c r="H62" s="119">
        <f t="shared" si="1"/>
        <v>0</v>
      </c>
    </row>
    <row r="63" s="102" customFormat="1" ht="21" customHeight="1" spans="1:8">
      <c r="A63" s="116">
        <v>60</v>
      </c>
      <c r="B63" s="116" t="s">
        <v>115</v>
      </c>
      <c r="C63" s="116" t="s">
        <v>116</v>
      </c>
      <c r="D63" s="116" t="s">
        <v>117</v>
      </c>
      <c r="E63" s="117" t="s">
        <v>37</v>
      </c>
      <c r="F63" s="118">
        <v>1</v>
      </c>
      <c r="G63" s="119"/>
      <c r="H63" s="119">
        <f t="shared" si="1"/>
        <v>0</v>
      </c>
    </row>
    <row r="64" s="102" customFormat="1" ht="21" customHeight="1" spans="1:8">
      <c r="A64" s="116">
        <v>61</v>
      </c>
      <c r="B64" s="116"/>
      <c r="C64" s="116"/>
      <c r="D64" s="116" t="s">
        <v>118</v>
      </c>
      <c r="E64" s="117" t="s">
        <v>37</v>
      </c>
      <c r="F64" s="118">
        <v>1</v>
      </c>
      <c r="G64" s="119"/>
      <c r="H64" s="119">
        <f t="shared" si="1"/>
        <v>0</v>
      </c>
    </row>
    <row r="65" s="102" customFormat="1" ht="21" customHeight="1" spans="1:8">
      <c r="A65" s="116">
        <v>62</v>
      </c>
      <c r="B65" s="116"/>
      <c r="C65" s="116" t="s">
        <v>119</v>
      </c>
      <c r="D65" s="116" t="s">
        <v>120</v>
      </c>
      <c r="E65" s="116" t="s">
        <v>22</v>
      </c>
      <c r="F65" s="118">
        <v>1</v>
      </c>
      <c r="G65" s="119"/>
      <c r="H65" s="119">
        <f t="shared" si="1"/>
        <v>0</v>
      </c>
    </row>
    <row r="66" s="102" customFormat="1" ht="21" customHeight="1" spans="1:8">
      <c r="A66" s="116">
        <v>63</v>
      </c>
      <c r="B66" s="116"/>
      <c r="C66" s="116" t="s">
        <v>121</v>
      </c>
      <c r="D66" s="116" t="s">
        <v>122</v>
      </c>
      <c r="E66" s="116" t="s">
        <v>15</v>
      </c>
      <c r="F66" s="118">
        <v>1</v>
      </c>
      <c r="G66" s="119"/>
      <c r="H66" s="119">
        <f t="shared" si="1"/>
        <v>0</v>
      </c>
    </row>
    <row r="67" s="102" customFormat="1" ht="21" customHeight="1" spans="1:8">
      <c r="A67" s="116">
        <v>64</v>
      </c>
      <c r="B67" s="116"/>
      <c r="C67" s="116"/>
      <c r="D67" s="116" t="s">
        <v>123</v>
      </c>
      <c r="E67" s="116" t="s">
        <v>15</v>
      </c>
      <c r="F67" s="118">
        <v>1</v>
      </c>
      <c r="G67" s="119"/>
      <c r="H67" s="119">
        <f t="shared" si="1"/>
        <v>0</v>
      </c>
    </row>
    <row r="68" s="102" customFormat="1" ht="21" customHeight="1" spans="1:8">
      <c r="A68" s="116">
        <v>65</v>
      </c>
      <c r="B68" s="116"/>
      <c r="C68" s="116"/>
      <c r="D68" s="116" t="s">
        <v>124</v>
      </c>
      <c r="E68" s="116" t="s">
        <v>15</v>
      </c>
      <c r="F68" s="118">
        <v>1</v>
      </c>
      <c r="G68" s="119"/>
      <c r="H68" s="119">
        <f t="shared" si="1"/>
        <v>0</v>
      </c>
    </row>
    <row r="69" s="102" customFormat="1" ht="21" customHeight="1" spans="1:8">
      <c r="A69" s="116">
        <v>66</v>
      </c>
      <c r="B69" s="116"/>
      <c r="C69" s="116" t="s">
        <v>125</v>
      </c>
      <c r="D69" s="116" t="s">
        <v>126</v>
      </c>
      <c r="E69" s="116" t="s">
        <v>15</v>
      </c>
      <c r="F69" s="118">
        <v>1</v>
      </c>
      <c r="G69" s="119"/>
      <c r="H69" s="119">
        <f t="shared" ref="H69:H100" si="2">F69*G69</f>
        <v>0</v>
      </c>
    </row>
    <row r="70" s="102" customFormat="1" ht="21" customHeight="1" spans="1:8">
      <c r="A70" s="116">
        <v>67</v>
      </c>
      <c r="B70" s="116" t="s">
        <v>127</v>
      </c>
      <c r="C70" s="117" t="s">
        <v>128</v>
      </c>
      <c r="D70" s="116" t="s">
        <v>129</v>
      </c>
      <c r="E70" s="116" t="s">
        <v>15</v>
      </c>
      <c r="F70" s="129">
        <v>1</v>
      </c>
      <c r="G70" s="119"/>
      <c r="H70" s="119">
        <f t="shared" si="2"/>
        <v>0</v>
      </c>
    </row>
    <row r="71" s="102" customFormat="1" ht="21" customHeight="1" spans="1:8">
      <c r="A71" s="116">
        <v>68</v>
      </c>
      <c r="B71" s="116"/>
      <c r="C71" s="117"/>
      <c r="D71" s="116" t="s">
        <v>130</v>
      </c>
      <c r="E71" s="116" t="s">
        <v>131</v>
      </c>
      <c r="F71" s="129">
        <v>1</v>
      </c>
      <c r="G71" s="119"/>
      <c r="H71" s="119">
        <f t="shared" si="2"/>
        <v>0</v>
      </c>
    </row>
    <row r="72" s="102" customFormat="1" ht="21" customHeight="1" spans="1:8">
      <c r="A72" s="116">
        <v>69</v>
      </c>
      <c r="B72" s="116"/>
      <c r="C72" s="117"/>
      <c r="D72" s="116" t="s">
        <v>132</v>
      </c>
      <c r="E72" s="116" t="s">
        <v>133</v>
      </c>
      <c r="F72" s="129">
        <v>1</v>
      </c>
      <c r="G72" s="119"/>
      <c r="H72" s="119">
        <f t="shared" si="2"/>
        <v>0</v>
      </c>
    </row>
    <row r="73" s="102" customFormat="1" ht="21" customHeight="1" spans="1:8">
      <c r="A73" s="116">
        <v>70</v>
      </c>
      <c r="B73" s="116"/>
      <c r="C73" s="117"/>
      <c r="D73" s="116" t="s">
        <v>134</v>
      </c>
      <c r="E73" s="116" t="s">
        <v>15</v>
      </c>
      <c r="F73" s="129">
        <v>1</v>
      </c>
      <c r="G73" s="119"/>
      <c r="H73" s="119">
        <f t="shared" si="2"/>
        <v>0</v>
      </c>
    </row>
    <row r="74" s="102" customFormat="1" ht="21" customHeight="1" spans="1:8">
      <c r="A74" s="116">
        <v>71</v>
      </c>
      <c r="B74" s="116"/>
      <c r="C74" s="116" t="s">
        <v>135</v>
      </c>
      <c r="D74" s="116" t="s">
        <v>136</v>
      </c>
      <c r="E74" s="116" t="s">
        <v>37</v>
      </c>
      <c r="F74" s="129">
        <v>1</v>
      </c>
      <c r="G74" s="119"/>
      <c r="H74" s="119">
        <f t="shared" si="2"/>
        <v>0</v>
      </c>
    </row>
    <row r="75" s="102" customFormat="1" ht="21" customHeight="1" spans="1:8">
      <c r="A75" s="116">
        <v>72</v>
      </c>
      <c r="B75" s="116"/>
      <c r="C75" s="116" t="s">
        <v>137</v>
      </c>
      <c r="D75" s="116" t="s">
        <v>138</v>
      </c>
      <c r="E75" s="116" t="s">
        <v>139</v>
      </c>
      <c r="F75" s="129">
        <v>1</v>
      </c>
      <c r="G75" s="119"/>
      <c r="H75" s="119">
        <f t="shared" si="2"/>
        <v>0</v>
      </c>
    </row>
    <row r="76" s="102" customFormat="1" ht="21" customHeight="1" spans="1:8">
      <c r="A76" s="116">
        <v>73</v>
      </c>
      <c r="B76" s="116"/>
      <c r="C76" s="116" t="s">
        <v>140</v>
      </c>
      <c r="D76" s="116" t="s">
        <v>141</v>
      </c>
      <c r="E76" s="116" t="s">
        <v>142</v>
      </c>
      <c r="F76" s="129">
        <v>1</v>
      </c>
      <c r="G76" s="119"/>
      <c r="H76" s="119">
        <f t="shared" si="2"/>
        <v>0</v>
      </c>
    </row>
    <row r="77" s="102" customFormat="1" ht="21" customHeight="1" spans="1:8">
      <c r="A77" s="116">
        <v>74</v>
      </c>
      <c r="B77" s="116"/>
      <c r="C77" s="116" t="s">
        <v>143</v>
      </c>
      <c r="D77" s="116" t="s">
        <v>144</v>
      </c>
      <c r="E77" s="116" t="s">
        <v>145</v>
      </c>
      <c r="F77" s="129">
        <v>1</v>
      </c>
      <c r="G77" s="119"/>
      <c r="H77" s="119">
        <f t="shared" si="2"/>
        <v>0</v>
      </c>
    </row>
    <row r="78" s="102" customFormat="1" ht="21" customHeight="1" spans="1:8">
      <c r="A78" s="116">
        <v>75</v>
      </c>
      <c r="B78" s="116"/>
      <c r="C78" s="116"/>
      <c r="D78" s="116" t="s">
        <v>146</v>
      </c>
      <c r="E78" s="116" t="s">
        <v>145</v>
      </c>
      <c r="F78" s="129">
        <v>1</v>
      </c>
      <c r="G78" s="119"/>
      <c r="H78" s="119">
        <f t="shared" si="2"/>
        <v>0</v>
      </c>
    </row>
    <row r="79" s="102" customFormat="1" ht="21" customHeight="1" spans="1:8">
      <c r="A79" s="116">
        <v>76</v>
      </c>
      <c r="B79" s="116"/>
      <c r="C79" s="116"/>
      <c r="D79" s="116" t="s">
        <v>147</v>
      </c>
      <c r="E79" s="116" t="s">
        <v>145</v>
      </c>
      <c r="F79" s="129">
        <v>1</v>
      </c>
      <c r="G79" s="119"/>
      <c r="H79" s="119">
        <f t="shared" si="2"/>
        <v>0</v>
      </c>
    </row>
    <row r="80" s="102" customFormat="1" ht="21" customHeight="1" spans="1:8">
      <c r="A80" s="116">
        <v>77</v>
      </c>
      <c r="B80" s="116"/>
      <c r="C80" s="116" t="s">
        <v>148</v>
      </c>
      <c r="D80" s="116" t="s">
        <v>149</v>
      </c>
      <c r="E80" s="116" t="s">
        <v>145</v>
      </c>
      <c r="F80" s="129">
        <v>1</v>
      </c>
      <c r="G80" s="119"/>
      <c r="H80" s="119">
        <f t="shared" si="2"/>
        <v>0</v>
      </c>
    </row>
    <row r="81" s="102" customFormat="1" ht="21" customHeight="1" spans="1:8">
      <c r="A81" s="116">
        <v>78</v>
      </c>
      <c r="B81" s="116" t="s">
        <v>150</v>
      </c>
      <c r="C81" s="116" t="s">
        <v>151</v>
      </c>
      <c r="D81" s="116" t="s">
        <v>152</v>
      </c>
      <c r="E81" s="116" t="s">
        <v>15</v>
      </c>
      <c r="F81" s="129">
        <v>1</v>
      </c>
      <c r="G81" s="119"/>
      <c r="H81" s="119">
        <f t="shared" si="2"/>
        <v>0</v>
      </c>
    </row>
    <row r="82" s="102" customFormat="1" ht="21" customHeight="1" spans="1:8">
      <c r="A82" s="116">
        <v>79</v>
      </c>
      <c r="B82" s="116"/>
      <c r="C82" s="116" t="s">
        <v>153</v>
      </c>
      <c r="D82" s="116" t="s">
        <v>154</v>
      </c>
      <c r="E82" s="116" t="s">
        <v>15</v>
      </c>
      <c r="F82" s="129">
        <v>1</v>
      </c>
      <c r="G82" s="119"/>
      <c r="H82" s="119">
        <f t="shared" si="2"/>
        <v>0</v>
      </c>
    </row>
    <row r="83" s="102" customFormat="1" ht="21" customHeight="1" spans="1:8">
      <c r="A83" s="116">
        <v>80</v>
      </c>
      <c r="B83" s="116"/>
      <c r="C83" s="116" t="s">
        <v>155</v>
      </c>
      <c r="D83" s="116" t="s">
        <v>156</v>
      </c>
      <c r="E83" s="123" t="s">
        <v>29</v>
      </c>
      <c r="F83" s="129">
        <v>1</v>
      </c>
      <c r="G83" s="119"/>
      <c r="H83" s="119">
        <f t="shared" si="2"/>
        <v>0</v>
      </c>
    </row>
    <row r="84" s="102" customFormat="1" ht="21" customHeight="1" spans="1:8">
      <c r="A84" s="116">
        <v>81</v>
      </c>
      <c r="B84" s="116"/>
      <c r="C84" s="116" t="s">
        <v>157</v>
      </c>
      <c r="D84" s="116" t="s">
        <v>158</v>
      </c>
      <c r="E84" s="123" t="s">
        <v>29</v>
      </c>
      <c r="F84" s="129">
        <v>1</v>
      </c>
      <c r="G84" s="119"/>
      <c r="H84" s="119">
        <f t="shared" si="2"/>
        <v>0</v>
      </c>
    </row>
    <row r="85" s="102" customFormat="1" ht="21" customHeight="1" spans="1:8">
      <c r="A85" s="116">
        <v>82</v>
      </c>
      <c r="B85" s="116" t="s">
        <v>159</v>
      </c>
      <c r="C85" s="116" t="s">
        <v>160</v>
      </c>
      <c r="D85" s="116" t="s">
        <v>161</v>
      </c>
      <c r="E85" s="116" t="s">
        <v>22</v>
      </c>
      <c r="F85" s="129">
        <v>1</v>
      </c>
      <c r="G85" s="119"/>
      <c r="H85" s="119">
        <f t="shared" si="2"/>
        <v>0</v>
      </c>
    </row>
    <row r="86" s="102" customFormat="1" ht="21" customHeight="1" spans="1:8">
      <c r="A86" s="116">
        <v>83</v>
      </c>
      <c r="B86" s="116"/>
      <c r="C86" s="116" t="s">
        <v>162</v>
      </c>
      <c r="D86" s="116" t="s">
        <v>163</v>
      </c>
      <c r="E86" s="116" t="s">
        <v>15</v>
      </c>
      <c r="F86" s="129">
        <v>1</v>
      </c>
      <c r="G86" s="119"/>
      <c r="H86" s="119">
        <f t="shared" si="2"/>
        <v>0</v>
      </c>
    </row>
    <row r="87" s="102" customFormat="1" ht="21" customHeight="1" spans="1:8">
      <c r="A87" s="116">
        <v>84</v>
      </c>
      <c r="B87" s="116" t="s">
        <v>164</v>
      </c>
      <c r="C87" s="116" t="s">
        <v>165</v>
      </c>
      <c r="D87" s="116" t="s">
        <v>166</v>
      </c>
      <c r="E87" s="116" t="s">
        <v>37</v>
      </c>
      <c r="F87" s="129">
        <v>1</v>
      </c>
      <c r="G87" s="119"/>
      <c r="H87" s="119">
        <f t="shared" si="2"/>
        <v>0</v>
      </c>
    </row>
    <row r="88" s="102" customFormat="1" ht="21" customHeight="1" spans="1:8">
      <c r="A88" s="116">
        <v>85</v>
      </c>
      <c r="B88" s="116"/>
      <c r="C88" s="117" t="s">
        <v>167</v>
      </c>
      <c r="D88" s="116" t="s">
        <v>166</v>
      </c>
      <c r="E88" s="116" t="s">
        <v>37</v>
      </c>
      <c r="F88" s="129">
        <v>1</v>
      </c>
      <c r="G88" s="119"/>
      <c r="H88" s="119">
        <f t="shared" si="2"/>
        <v>0</v>
      </c>
    </row>
    <row r="89" s="102" customFormat="1" ht="21" customHeight="1" spans="1:8">
      <c r="A89" s="116">
        <v>86</v>
      </c>
      <c r="B89" s="116" t="s">
        <v>168</v>
      </c>
      <c r="C89" s="116" t="s">
        <v>169</v>
      </c>
      <c r="D89" s="116" t="s">
        <v>170</v>
      </c>
      <c r="E89" s="116" t="s">
        <v>37</v>
      </c>
      <c r="F89" s="129">
        <v>1</v>
      </c>
      <c r="G89" s="119"/>
      <c r="H89" s="119">
        <f t="shared" si="2"/>
        <v>0</v>
      </c>
    </row>
    <row r="90" s="102" customFormat="1" ht="21" customHeight="1" spans="1:8">
      <c r="A90" s="116">
        <v>87</v>
      </c>
      <c r="B90" s="116"/>
      <c r="C90" s="116" t="s">
        <v>171</v>
      </c>
      <c r="D90" s="116" t="s">
        <v>172</v>
      </c>
      <c r="E90" s="116" t="s">
        <v>37</v>
      </c>
      <c r="F90" s="129">
        <v>1</v>
      </c>
      <c r="G90" s="119"/>
      <c r="H90" s="119">
        <f t="shared" si="2"/>
        <v>0</v>
      </c>
    </row>
    <row r="91" s="102" customFormat="1" ht="21" customHeight="1" spans="1:8">
      <c r="A91" s="116">
        <v>88</v>
      </c>
      <c r="B91" s="116" t="s">
        <v>173</v>
      </c>
      <c r="C91" s="116" t="s">
        <v>174</v>
      </c>
      <c r="D91" s="116" t="s">
        <v>175</v>
      </c>
      <c r="E91" s="116" t="s">
        <v>37</v>
      </c>
      <c r="F91" s="129">
        <v>1</v>
      </c>
      <c r="G91" s="119"/>
      <c r="H91" s="119">
        <f t="shared" si="2"/>
        <v>0</v>
      </c>
    </row>
    <row r="92" s="102" customFormat="1" ht="21" customHeight="1" spans="1:8">
      <c r="A92" s="116">
        <v>89</v>
      </c>
      <c r="B92" s="116" t="s">
        <v>176</v>
      </c>
      <c r="C92" s="120" t="s">
        <v>177</v>
      </c>
      <c r="D92" s="120" t="s">
        <v>178</v>
      </c>
      <c r="E92" s="120" t="s">
        <v>37</v>
      </c>
      <c r="F92" s="130">
        <v>1</v>
      </c>
      <c r="G92" s="119"/>
      <c r="H92" s="119">
        <f t="shared" si="2"/>
        <v>0</v>
      </c>
    </row>
    <row r="93" s="102" customFormat="1" ht="21" customHeight="1" spans="1:8">
      <c r="A93" s="116">
        <v>90</v>
      </c>
      <c r="B93" s="116"/>
      <c r="C93" s="120"/>
      <c r="D93" s="120" t="s">
        <v>179</v>
      </c>
      <c r="E93" s="120" t="s">
        <v>37</v>
      </c>
      <c r="F93" s="130">
        <v>1</v>
      </c>
      <c r="G93" s="119"/>
      <c r="H93" s="119">
        <f t="shared" si="2"/>
        <v>0</v>
      </c>
    </row>
    <row r="94" s="102" customFormat="1" ht="42" customHeight="1" spans="1:8">
      <c r="A94" s="116">
        <v>91</v>
      </c>
      <c r="B94" s="116"/>
      <c r="C94" s="120"/>
      <c r="D94" s="120" t="s">
        <v>180</v>
      </c>
      <c r="E94" s="120" t="s">
        <v>37</v>
      </c>
      <c r="F94" s="130">
        <v>1</v>
      </c>
      <c r="G94" s="119"/>
      <c r="H94" s="119">
        <f t="shared" si="2"/>
        <v>0</v>
      </c>
    </row>
    <row r="95" s="102" customFormat="1" ht="42" customHeight="1" spans="1:8">
      <c r="A95" s="116">
        <v>92</v>
      </c>
      <c r="B95" s="116"/>
      <c r="C95" s="120"/>
      <c r="D95" s="120" t="s">
        <v>181</v>
      </c>
      <c r="E95" s="120" t="s">
        <v>37</v>
      </c>
      <c r="F95" s="130">
        <v>1</v>
      </c>
      <c r="G95" s="119"/>
      <c r="H95" s="119">
        <f t="shared" si="2"/>
        <v>0</v>
      </c>
    </row>
    <row r="96" s="102" customFormat="1" ht="21" customHeight="1" spans="1:8">
      <c r="A96" s="116">
        <v>93</v>
      </c>
      <c r="B96" s="120" t="s">
        <v>182</v>
      </c>
      <c r="C96" s="120"/>
      <c r="D96" s="120" t="s">
        <v>183</v>
      </c>
      <c r="E96" s="120" t="s">
        <v>184</v>
      </c>
      <c r="F96" s="130">
        <v>1</v>
      </c>
      <c r="G96" s="119"/>
      <c r="H96" s="119">
        <f t="shared" si="2"/>
        <v>0</v>
      </c>
    </row>
    <row r="97" s="102" customFormat="1" ht="21" customHeight="1" spans="1:8">
      <c r="A97" s="116">
        <v>94</v>
      </c>
      <c r="B97" s="120" t="s">
        <v>185</v>
      </c>
      <c r="C97" s="120"/>
      <c r="D97" s="120" t="s">
        <v>186</v>
      </c>
      <c r="E97" s="120" t="s">
        <v>15</v>
      </c>
      <c r="F97" s="130">
        <v>1</v>
      </c>
      <c r="G97" s="119"/>
      <c r="H97" s="119">
        <f t="shared" si="2"/>
        <v>0</v>
      </c>
    </row>
    <row r="98" s="102" customFormat="1" ht="21" customHeight="1" spans="1:8">
      <c r="A98" s="116">
        <v>95</v>
      </c>
      <c r="B98" s="120" t="s">
        <v>187</v>
      </c>
      <c r="C98" s="120" t="s">
        <v>188</v>
      </c>
      <c r="D98" s="120" t="s">
        <v>189</v>
      </c>
      <c r="E98" s="120" t="s">
        <v>131</v>
      </c>
      <c r="F98" s="130">
        <v>1</v>
      </c>
      <c r="G98" s="119"/>
      <c r="H98" s="119">
        <f t="shared" si="2"/>
        <v>0</v>
      </c>
    </row>
    <row r="99" s="102" customFormat="1" ht="21" customHeight="1" spans="1:8">
      <c r="A99" s="116">
        <v>96</v>
      </c>
      <c r="B99" s="120"/>
      <c r="C99" s="120" t="s">
        <v>190</v>
      </c>
      <c r="D99" s="120" t="s">
        <v>191</v>
      </c>
      <c r="E99" s="120" t="s">
        <v>184</v>
      </c>
      <c r="F99" s="130">
        <v>1</v>
      </c>
      <c r="G99" s="119"/>
      <c r="H99" s="119">
        <f t="shared" si="2"/>
        <v>0</v>
      </c>
    </row>
    <row r="100" s="102" customFormat="1" ht="21" customHeight="1" spans="1:8">
      <c r="A100" s="116">
        <v>97</v>
      </c>
      <c r="B100" s="120" t="s">
        <v>192</v>
      </c>
      <c r="C100" s="120"/>
      <c r="D100" s="120" t="s">
        <v>193</v>
      </c>
      <c r="E100" s="120" t="s">
        <v>15</v>
      </c>
      <c r="F100" s="130">
        <v>1</v>
      </c>
      <c r="G100" s="119"/>
      <c r="H100" s="119">
        <f t="shared" si="2"/>
        <v>0</v>
      </c>
    </row>
    <row r="101" s="102" customFormat="1" ht="21" customHeight="1" spans="1:8">
      <c r="A101" s="116">
        <v>98</v>
      </c>
      <c r="B101" s="120" t="s">
        <v>194</v>
      </c>
      <c r="C101" s="120"/>
      <c r="D101" s="120" t="s">
        <v>195</v>
      </c>
      <c r="E101" s="120" t="s">
        <v>184</v>
      </c>
      <c r="F101" s="130">
        <v>1</v>
      </c>
      <c r="G101" s="119"/>
      <c r="H101" s="119">
        <f t="shared" ref="H101:H142" si="3">F101*G101</f>
        <v>0</v>
      </c>
    </row>
    <row r="102" s="102" customFormat="1" ht="21" customHeight="1" spans="1:8">
      <c r="A102" s="116">
        <v>99</v>
      </c>
      <c r="B102" s="120" t="s">
        <v>196</v>
      </c>
      <c r="C102" s="120"/>
      <c r="D102" s="120" t="s">
        <v>197</v>
      </c>
      <c r="E102" s="120" t="s">
        <v>131</v>
      </c>
      <c r="F102" s="130">
        <v>1</v>
      </c>
      <c r="G102" s="119"/>
      <c r="H102" s="119">
        <f t="shared" si="3"/>
        <v>0</v>
      </c>
    </row>
    <row r="103" s="102" customFormat="1" ht="21" customHeight="1" spans="1:8">
      <c r="A103" s="116">
        <v>100</v>
      </c>
      <c r="B103" s="120" t="s">
        <v>198</v>
      </c>
      <c r="C103" s="120"/>
      <c r="D103" s="120" t="s">
        <v>199</v>
      </c>
      <c r="E103" s="120" t="s">
        <v>131</v>
      </c>
      <c r="F103" s="130">
        <v>1</v>
      </c>
      <c r="G103" s="119"/>
      <c r="H103" s="119">
        <f t="shared" si="3"/>
        <v>0</v>
      </c>
    </row>
    <row r="104" s="102" customFormat="1" ht="21" customHeight="1" spans="1:8">
      <c r="A104" s="116">
        <v>101</v>
      </c>
      <c r="B104" s="120" t="s">
        <v>200</v>
      </c>
      <c r="C104" s="120"/>
      <c r="D104" s="120" t="s">
        <v>201</v>
      </c>
      <c r="E104" s="120" t="s">
        <v>37</v>
      </c>
      <c r="F104" s="130">
        <v>1</v>
      </c>
      <c r="G104" s="119"/>
      <c r="H104" s="119">
        <f t="shared" si="3"/>
        <v>0</v>
      </c>
    </row>
    <row r="105" s="102" customFormat="1" ht="21" customHeight="1" spans="1:8">
      <c r="A105" s="116">
        <v>102</v>
      </c>
      <c r="B105" s="116" t="s">
        <v>202</v>
      </c>
      <c r="C105" s="131" t="s">
        <v>203</v>
      </c>
      <c r="D105" s="116" t="s">
        <v>169</v>
      </c>
      <c r="E105" s="117" t="s">
        <v>15</v>
      </c>
      <c r="F105" s="129">
        <v>1</v>
      </c>
      <c r="G105" s="119"/>
      <c r="H105" s="119">
        <f t="shared" si="3"/>
        <v>0</v>
      </c>
    </row>
    <row r="106" s="102" customFormat="1" ht="21" customHeight="1" spans="1:8">
      <c r="A106" s="116">
        <v>103</v>
      </c>
      <c r="B106" s="116"/>
      <c r="C106" s="131"/>
      <c r="D106" s="116" t="s">
        <v>204</v>
      </c>
      <c r="E106" s="117" t="s">
        <v>15</v>
      </c>
      <c r="F106" s="129">
        <v>1</v>
      </c>
      <c r="G106" s="119"/>
      <c r="H106" s="119">
        <f t="shared" si="3"/>
        <v>0</v>
      </c>
    </row>
    <row r="107" s="102" customFormat="1" ht="21" customHeight="1" spans="1:8">
      <c r="A107" s="116">
        <v>104</v>
      </c>
      <c r="B107" s="116"/>
      <c r="C107" s="131" t="s">
        <v>205</v>
      </c>
      <c r="D107" s="116" t="s">
        <v>206</v>
      </c>
      <c r="E107" s="117" t="s">
        <v>15</v>
      </c>
      <c r="F107" s="129">
        <v>1</v>
      </c>
      <c r="G107" s="119"/>
      <c r="H107" s="119">
        <f t="shared" si="3"/>
        <v>0</v>
      </c>
    </row>
    <row r="108" s="102" customFormat="1" ht="21" customHeight="1" spans="1:8">
      <c r="A108" s="116">
        <v>105</v>
      </c>
      <c r="B108" s="116"/>
      <c r="C108" s="131"/>
      <c r="D108" s="116" t="s">
        <v>207</v>
      </c>
      <c r="E108" s="117" t="s">
        <v>15</v>
      </c>
      <c r="F108" s="129">
        <v>1</v>
      </c>
      <c r="G108" s="119"/>
      <c r="H108" s="119">
        <f t="shared" si="3"/>
        <v>0</v>
      </c>
    </row>
    <row r="109" s="102" customFormat="1" ht="21" customHeight="1" spans="1:8">
      <c r="A109" s="116">
        <v>106</v>
      </c>
      <c r="B109" s="116"/>
      <c r="C109" s="131" t="s">
        <v>208</v>
      </c>
      <c r="D109" s="116" t="s">
        <v>209</v>
      </c>
      <c r="E109" s="117" t="s">
        <v>15</v>
      </c>
      <c r="F109" s="129">
        <v>1</v>
      </c>
      <c r="G109" s="119"/>
      <c r="H109" s="119">
        <f t="shared" si="3"/>
        <v>0</v>
      </c>
    </row>
    <row r="110" s="102" customFormat="1" ht="21" customHeight="1" spans="1:8">
      <c r="A110" s="116">
        <v>107</v>
      </c>
      <c r="B110" s="116"/>
      <c r="C110" s="131"/>
      <c r="D110" s="116" t="s">
        <v>210</v>
      </c>
      <c r="E110" s="117" t="s">
        <v>15</v>
      </c>
      <c r="F110" s="129">
        <v>1</v>
      </c>
      <c r="G110" s="119"/>
      <c r="H110" s="119">
        <f t="shared" si="3"/>
        <v>0</v>
      </c>
    </row>
    <row r="111" s="102" customFormat="1" ht="21" customHeight="1" spans="1:8">
      <c r="A111" s="116">
        <v>108</v>
      </c>
      <c r="B111" s="116"/>
      <c r="C111" s="131" t="s">
        <v>211</v>
      </c>
      <c r="D111" s="116" t="s">
        <v>212</v>
      </c>
      <c r="E111" s="117" t="s">
        <v>213</v>
      </c>
      <c r="F111" s="129">
        <v>1</v>
      </c>
      <c r="G111" s="119"/>
      <c r="H111" s="119">
        <f t="shared" si="3"/>
        <v>0</v>
      </c>
    </row>
    <row r="112" s="102" customFormat="1" ht="21" customHeight="1" spans="1:8">
      <c r="A112" s="116">
        <v>109</v>
      </c>
      <c r="B112" s="116"/>
      <c r="C112" s="131" t="s">
        <v>214</v>
      </c>
      <c r="D112" s="116" t="s">
        <v>215</v>
      </c>
      <c r="E112" s="117" t="s">
        <v>15</v>
      </c>
      <c r="F112" s="129">
        <v>1</v>
      </c>
      <c r="G112" s="119"/>
      <c r="H112" s="119">
        <f t="shared" si="3"/>
        <v>0</v>
      </c>
    </row>
    <row r="113" s="102" customFormat="1" ht="21" customHeight="1" spans="1:8">
      <c r="A113" s="116">
        <v>110</v>
      </c>
      <c r="B113" s="116"/>
      <c r="C113" s="131"/>
      <c r="D113" s="116" t="s">
        <v>216</v>
      </c>
      <c r="E113" s="117" t="s">
        <v>15</v>
      </c>
      <c r="F113" s="129">
        <v>1</v>
      </c>
      <c r="G113" s="119"/>
      <c r="H113" s="119">
        <f t="shared" si="3"/>
        <v>0</v>
      </c>
    </row>
    <row r="114" s="102" customFormat="1" ht="21" customHeight="1" spans="1:8">
      <c r="A114" s="116">
        <v>111</v>
      </c>
      <c r="B114" s="116"/>
      <c r="C114" s="131" t="s">
        <v>217</v>
      </c>
      <c r="D114" s="116" t="s">
        <v>218</v>
      </c>
      <c r="E114" s="117" t="s">
        <v>15</v>
      </c>
      <c r="F114" s="129">
        <v>1</v>
      </c>
      <c r="G114" s="119"/>
      <c r="H114" s="119">
        <f t="shared" si="3"/>
        <v>0</v>
      </c>
    </row>
    <row r="115" s="102" customFormat="1" ht="21" customHeight="1" spans="1:8">
      <c r="A115" s="116">
        <v>112</v>
      </c>
      <c r="B115" s="116"/>
      <c r="C115" s="131"/>
      <c r="D115" s="116" t="s">
        <v>219</v>
      </c>
      <c r="E115" s="117" t="s">
        <v>15</v>
      </c>
      <c r="F115" s="129">
        <v>1</v>
      </c>
      <c r="G115" s="119"/>
      <c r="H115" s="119">
        <f t="shared" si="3"/>
        <v>0</v>
      </c>
    </row>
    <row r="116" s="102" customFormat="1" ht="21" customHeight="1" spans="1:8">
      <c r="A116" s="116">
        <v>113</v>
      </c>
      <c r="B116" s="116"/>
      <c r="C116" s="131" t="s">
        <v>220</v>
      </c>
      <c r="D116" s="116" t="s">
        <v>221</v>
      </c>
      <c r="E116" s="117" t="s">
        <v>213</v>
      </c>
      <c r="F116" s="129">
        <v>1</v>
      </c>
      <c r="G116" s="119"/>
      <c r="H116" s="119">
        <f t="shared" si="3"/>
        <v>0</v>
      </c>
    </row>
    <row r="117" s="102" customFormat="1" ht="21" customHeight="1" spans="1:8">
      <c r="A117" s="116">
        <v>114</v>
      </c>
      <c r="B117" s="116"/>
      <c r="C117" s="131" t="s">
        <v>222</v>
      </c>
      <c r="D117" s="132" t="s">
        <v>223</v>
      </c>
      <c r="E117" s="117" t="s">
        <v>213</v>
      </c>
      <c r="F117" s="129">
        <v>1</v>
      </c>
      <c r="G117" s="119"/>
      <c r="H117" s="119">
        <f t="shared" si="3"/>
        <v>0</v>
      </c>
    </row>
    <row r="118" s="102" customFormat="1" ht="21" customHeight="1" spans="1:8">
      <c r="A118" s="116">
        <v>115</v>
      </c>
      <c r="B118" s="116" t="s">
        <v>224</v>
      </c>
      <c r="C118" s="132" t="s">
        <v>225</v>
      </c>
      <c r="D118" s="132" t="s">
        <v>226</v>
      </c>
      <c r="E118" s="117" t="s">
        <v>227</v>
      </c>
      <c r="F118" s="129">
        <v>1</v>
      </c>
      <c r="G118" s="119"/>
      <c r="H118" s="119">
        <f t="shared" si="3"/>
        <v>0</v>
      </c>
    </row>
    <row r="119" s="102" customFormat="1" ht="21" customHeight="1" spans="1:8">
      <c r="A119" s="116">
        <v>116</v>
      </c>
      <c r="B119" s="116" t="s">
        <v>228</v>
      </c>
      <c r="C119" s="132" t="s">
        <v>229</v>
      </c>
      <c r="D119" s="132" t="s">
        <v>230</v>
      </c>
      <c r="E119" s="117" t="s">
        <v>139</v>
      </c>
      <c r="F119" s="129">
        <v>1</v>
      </c>
      <c r="G119" s="119"/>
      <c r="H119" s="119">
        <f t="shared" si="3"/>
        <v>0</v>
      </c>
    </row>
    <row r="120" s="102" customFormat="1" ht="21" customHeight="1" spans="1:8">
      <c r="A120" s="116">
        <v>117</v>
      </c>
      <c r="B120" s="116"/>
      <c r="C120" s="132" t="s">
        <v>231</v>
      </c>
      <c r="D120" s="132" t="s">
        <v>230</v>
      </c>
      <c r="E120" s="117" t="s">
        <v>139</v>
      </c>
      <c r="F120" s="129">
        <v>1</v>
      </c>
      <c r="G120" s="119"/>
      <c r="H120" s="119">
        <f t="shared" si="3"/>
        <v>0</v>
      </c>
    </row>
    <row r="121" s="102" customFormat="1" ht="21" customHeight="1" spans="1:8">
      <c r="A121" s="116">
        <v>118</v>
      </c>
      <c r="B121" s="116"/>
      <c r="C121" s="132" t="s">
        <v>232</v>
      </c>
      <c r="D121" s="132" t="s">
        <v>230</v>
      </c>
      <c r="E121" s="117" t="s">
        <v>139</v>
      </c>
      <c r="F121" s="129">
        <v>1</v>
      </c>
      <c r="G121" s="119"/>
      <c r="H121" s="119">
        <f t="shared" si="3"/>
        <v>0</v>
      </c>
    </row>
    <row r="122" s="102" customFormat="1" ht="21" customHeight="1" spans="1:8">
      <c r="A122" s="116">
        <v>119</v>
      </c>
      <c r="B122" s="116"/>
      <c r="C122" s="132" t="s">
        <v>233</v>
      </c>
      <c r="D122" s="132" t="s">
        <v>230</v>
      </c>
      <c r="E122" s="117" t="s">
        <v>139</v>
      </c>
      <c r="F122" s="129">
        <v>1</v>
      </c>
      <c r="G122" s="119"/>
      <c r="H122" s="119">
        <f t="shared" si="3"/>
        <v>0</v>
      </c>
    </row>
    <row r="123" s="102" customFormat="1" ht="21" customHeight="1" spans="1:8">
      <c r="A123" s="116">
        <v>120</v>
      </c>
      <c r="B123" s="116"/>
      <c r="C123" s="132" t="s">
        <v>234</v>
      </c>
      <c r="D123" s="132" t="s">
        <v>235</v>
      </c>
      <c r="E123" s="117" t="s">
        <v>236</v>
      </c>
      <c r="F123" s="129">
        <v>1</v>
      </c>
      <c r="G123" s="119"/>
      <c r="H123" s="119">
        <f t="shared" si="3"/>
        <v>0</v>
      </c>
    </row>
    <row r="124" s="102" customFormat="1" ht="21" customHeight="1" spans="1:8">
      <c r="A124" s="116">
        <v>121</v>
      </c>
      <c r="B124" s="116"/>
      <c r="C124" s="133" t="s">
        <v>237</v>
      </c>
      <c r="D124" s="132" t="s">
        <v>238</v>
      </c>
      <c r="E124" s="117" t="s">
        <v>15</v>
      </c>
      <c r="F124" s="129">
        <v>1</v>
      </c>
      <c r="G124" s="119"/>
      <c r="H124" s="119">
        <f t="shared" si="3"/>
        <v>0</v>
      </c>
    </row>
    <row r="125" s="102" customFormat="1" ht="21" customHeight="1" spans="1:8">
      <c r="A125" s="116">
        <v>122</v>
      </c>
      <c r="B125" s="116" t="s">
        <v>239</v>
      </c>
      <c r="C125" s="116" t="s">
        <v>240</v>
      </c>
      <c r="D125" s="116" t="s">
        <v>241</v>
      </c>
      <c r="E125" s="116" t="s">
        <v>242</v>
      </c>
      <c r="F125" s="129">
        <v>1</v>
      </c>
      <c r="G125" s="119"/>
      <c r="H125" s="119">
        <f t="shared" si="3"/>
        <v>0</v>
      </c>
    </row>
    <row r="126" s="102" customFormat="1" ht="21" customHeight="1" spans="1:8">
      <c r="A126" s="116">
        <v>123</v>
      </c>
      <c r="B126" s="116"/>
      <c r="C126" s="116" t="s">
        <v>243</v>
      </c>
      <c r="D126" s="116" t="s">
        <v>244</v>
      </c>
      <c r="E126" s="116" t="s">
        <v>40</v>
      </c>
      <c r="F126" s="129">
        <v>1</v>
      </c>
      <c r="G126" s="119"/>
      <c r="H126" s="119">
        <f t="shared" si="3"/>
        <v>0</v>
      </c>
    </row>
    <row r="127" s="102" customFormat="1" ht="21" customHeight="1" spans="1:8">
      <c r="A127" s="116">
        <v>124</v>
      </c>
      <c r="B127" s="116"/>
      <c r="C127" s="116" t="s">
        <v>245</v>
      </c>
      <c r="D127" s="116" t="s">
        <v>246</v>
      </c>
      <c r="E127" s="116" t="s">
        <v>15</v>
      </c>
      <c r="F127" s="129">
        <v>1</v>
      </c>
      <c r="G127" s="119"/>
      <c r="H127" s="119">
        <f t="shared" si="3"/>
        <v>0</v>
      </c>
    </row>
    <row r="128" s="102" customFormat="1" ht="21" customHeight="1" spans="1:8">
      <c r="A128" s="116">
        <v>125</v>
      </c>
      <c r="B128" s="116"/>
      <c r="C128" s="116" t="s">
        <v>247</v>
      </c>
      <c r="D128" s="116" t="s">
        <v>248</v>
      </c>
      <c r="E128" s="116" t="s">
        <v>227</v>
      </c>
      <c r="F128" s="129">
        <v>1</v>
      </c>
      <c r="G128" s="119"/>
      <c r="H128" s="119">
        <f t="shared" si="3"/>
        <v>0</v>
      </c>
    </row>
    <row r="129" s="102" customFormat="1" ht="42" customHeight="1" spans="1:8">
      <c r="A129" s="116">
        <v>126</v>
      </c>
      <c r="B129" s="116" t="s">
        <v>249</v>
      </c>
      <c r="C129" s="117" t="s">
        <v>250</v>
      </c>
      <c r="D129" s="120" t="s">
        <v>251</v>
      </c>
      <c r="E129" s="120" t="s">
        <v>252</v>
      </c>
      <c r="F129" s="130">
        <v>1</v>
      </c>
      <c r="G129" s="119"/>
      <c r="H129" s="119">
        <f t="shared" si="3"/>
        <v>0</v>
      </c>
    </row>
    <row r="130" s="102" customFormat="1" ht="21" customHeight="1" spans="1:8">
      <c r="A130" s="116">
        <v>127</v>
      </c>
      <c r="B130" s="116" t="s">
        <v>253</v>
      </c>
      <c r="C130" s="116"/>
      <c r="D130" s="116" t="s">
        <v>254</v>
      </c>
      <c r="E130" s="116" t="s">
        <v>255</v>
      </c>
      <c r="F130" s="129">
        <v>1</v>
      </c>
      <c r="G130" s="119"/>
      <c r="H130" s="119">
        <f t="shared" si="3"/>
        <v>0</v>
      </c>
    </row>
    <row r="131" s="102" customFormat="1" ht="21" customHeight="1" spans="1:8">
      <c r="A131" s="116">
        <v>128</v>
      </c>
      <c r="B131" s="116"/>
      <c r="C131" s="116"/>
      <c r="D131" s="116" t="s">
        <v>256</v>
      </c>
      <c r="E131" s="116" t="s">
        <v>255</v>
      </c>
      <c r="F131" s="129">
        <v>1</v>
      </c>
      <c r="G131" s="119"/>
      <c r="H131" s="119">
        <f t="shared" si="3"/>
        <v>0</v>
      </c>
    </row>
    <row r="132" s="102" customFormat="1" ht="21" customHeight="1" spans="1:8">
      <c r="A132" s="116">
        <v>129</v>
      </c>
      <c r="B132" s="116"/>
      <c r="C132" s="116"/>
      <c r="D132" s="116" t="s">
        <v>257</v>
      </c>
      <c r="E132" s="116" t="s">
        <v>255</v>
      </c>
      <c r="F132" s="129">
        <v>1</v>
      </c>
      <c r="G132" s="119"/>
      <c r="H132" s="119">
        <f t="shared" si="3"/>
        <v>0</v>
      </c>
    </row>
    <row r="133" s="102" customFormat="1" ht="21" customHeight="1" spans="1:8">
      <c r="A133" s="116">
        <v>131</v>
      </c>
      <c r="B133" s="117" t="s">
        <v>258</v>
      </c>
      <c r="C133" s="117"/>
      <c r="D133" s="117" t="s">
        <v>259</v>
      </c>
      <c r="E133" s="116" t="s">
        <v>255</v>
      </c>
      <c r="F133" s="129">
        <v>1</v>
      </c>
      <c r="G133" s="119"/>
      <c r="H133" s="119">
        <f>F133*G133</f>
        <v>0</v>
      </c>
    </row>
    <row r="134" s="102" customFormat="1" ht="21" customHeight="1" spans="1:8">
      <c r="A134" s="116">
        <v>132</v>
      </c>
      <c r="B134" s="117" t="s">
        <v>260</v>
      </c>
      <c r="C134" s="117"/>
      <c r="D134" s="117" t="s">
        <v>261</v>
      </c>
      <c r="E134" s="116" t="s">
        <v>255</v>
      </c>
      <c r="F134" s="129">
        <v>1</v>
      </c>
      <c r="G134" s="119"/>
      <c r="H134" s="119">
        <f>F134*G134</f>
        <v>0</v>
      </c>
    </row>
    <row r="135" s="102" customFormat="1" ht="21" customHeight="1" spans="1:8">
      <c r="A135" s="116">
        <v>133</v>
      </c>
      <c r="B135" s="117" t="s">
        <v>262</v>
      </c>
      <c r="C135" s="117"/>
      <c r="D135" s="117" t="s">
        <v>263</v>
      </c>
      <c r="E135" s="116" t="s">
        <v>255</v>
      </c>
      <c r="F135" s="129">
        <v>1</v>
      </c>
      <c r="G135" s="119"/>
      <c r="H135" s="119">
        <f>F135*G135</f>
        <v>0</v>
      </c>
    </row>
    <row r="136" s="102" customFormat="1" ht="21" customHeight="1" spans="1:8">
      <c r="A136" s="116">
        <v>134</v>
      </c>
      <c r="B136" s="116" t="s">
        <v>264</v>
      </c>
      <c r="C136" s="116"/>
      <c r="D136" s="116" t="s">
        <v>265</v>
      </c>
      <c r="E136" s="116" t="s">
        <v>255</v>
      </c>
      <c r="F136" s="129">
        <v>1</v>
      </c>
      <c r="G136" s="119"/>
      <c r="H136" s="119">
        <f>F136*G136</f>
        <v>0</v>
      </c>
    </row>
    <row r="137" s="102" customFormat="1" ht="21" customHeight="1" spans="1:8">
      <c r="A137" s="116">
        <v>135</v>
      </c>
      <c r="B137" s="116" t="s">
        <v>266</v>
      </c>
      <c r="C137" s="116"/>
      <c r="D137" s="116" t="s">
        <v>267</v>
      </c>
      <c r="E137" s="116" t="s">
        <v>255</v>
      </c>
      <c r="F137" s="129">
        <v>1</v>
      </c>
      <c r="G137" s="119"/>
      <c r="H137" s="119">
        <f>F137*G137</f>
        <v>0</v>
      </c>
    </row>
    <row r="138" s="102" customFormat="1" ht="21" customHeight="1" spans="1:8">
      <c r="A138" s="116">
        <v>136</v>
      </c>
      <c r="B138" s="117" t="s">
        <v>268</v>
      </c>
      <c r="C138" s="117"/>
      <c r="D138" s="116" t="s">
        <v>269</v>
      </c>
      <c r="E138" s="116" t="s">
        <v>255</v>
      </c>
      <c r="F138" s="129">
        <v>1</v>
      </c>
      <c r="G138" s="119"/>
      <c r="H138" s="119">
        <f>F138*G138</f>
        <v>0</v>
      </c>
    </row>
    <row r="139" s="102" customFormat="1" ht="21" customHeight="1" spans="1:8">
      <c r="A139" s="116">
        <v>137</v>
      </c>
      <c r="B139" s="134" t="s">
        <v>270</v>
      </c>
      <c r="C139" s="134" t="s">
        <v>271</v>
      </c>
      <c r="D139" s="116" t="s">
        <v>272</v>
      </c>
      <c r="E139" s="116" t="s">
        <v>273</v>
      </c>
      <c r="F139" s="129">
        <v>1</v>
      </c>
      <c r="G139" s="119"/>
      <c r="H139" s="119">
        <f>F139*G139</f>
        <v>0</v>
      </c>
    </row>
    <row r="140" s="102" customFormat="1" ht="21" customHeight="1" spans="1:8">
      <c r="A140" s="116">
        <v>138</v>
      </c>
      <c r="B140" s="134"/>
      <c r="C140" s="134" t="s">
        <v>274</v>
      </c>
      <c r="D140" s="116"/>
      <c r="E140" s="116" t="s">
        <v>273</v>
      </c>
      <c r="F140" s="129">
        <v>1</v>
      </c>
      <c r="G140" s="119"/>
      <c r="H140" s="119">
        <f>F140*G140</f>
        <v>0</v>
      </c>
    </row>
    <row r="141" s="102" customFormat="1" ht="21" customHeight="1" spans="1:8">
      <c r="A141" s="116">
        <v>139</v>
      </c>
      <c r="B141" s="134"/>
      <c r="C141" s="134" t="s">
        <v>275</v>
      </c>
      <c r="D141" s="116"/>
      <c r="E141" s="116" t="s">
        <v>273</v>
      </c>
      <c r="F141" s="129">
        <v>1</v>
      </c>
      <c r="G141" s="119"/>
      <c r="H141" s="119">
        <f>F141*G141</f>
        <v>0</v>
      </c>
    </row>
    <row r="142" ht="33" customHeight="1" spans="1:8">
      <c r="A142" s="135" t="s">
        <v>276</v>
      </c>
      <c r="B142" s="135"/>
      <c r="C142" s="135"/>
      <c r="D142" s="135"/>
      <c r="E142" s="135"/>
      <c r="F142" s="136"/>
      <c r="G142" s="137"/>
      <c r="H142" s="137">
        <f>SUM(H4:H141)</f>
        <v>0</v>
      </c>
    </row>
    <row r="143" ht="21" customHeight="1"/>
    <row r="144" ht="21" customHeight="1"/>
    <row r="145" ht="21" customHeight="1"/>
    <row r="146" ht="21" customHeight="1"/>
    <row r="147" ht="21" customHeight="1"/>
    <row r="148" ht="21" customHeight="1"/>
  </sheetData>
  <mergeCells count="553">
    <mergeCell ref="A1:H1"/>
    <mergeCell ref="A2:C2"/>
    <mergeCell ref="E2:F2"/>
    <mergeCell ref="G2:H2"/>
    <mergeCell ref="B3:C3"/>
    <mergeCell ref="B4:C4"/>
    <mergeCell ref="B5:C5"/>
    <mergeCell ref="B6:C6"/>
    <mergeCell ref="B7:C7"/>
    <mergeCell ref="B8:C8"/>
    <mergeCell ref="B96:C96"/>
    <mergeCell ref="B97:C97"/>
    <mergeCell ref="B100:C100"/>
    <mergeCell ref="B101:C101"/>
    <mergeCell ref="B102:C102"/>
    <mergeCell ref="B103:C103"/>
    <mergeCell ref="B104:C104"/>
    <mergeCell ref="B133:C133"/>
    <mergeCell ref="B134:C134"/>
    <mergeCell ref="B135:C135"/>
    <mergeCell ref="B136:C136"/>
    <mergeCell ref="B137:C137"/>
    <mergeCell ref="B138:C138"/>
    <mergeCell ref="A142:G142"/>
    <mergeCell ref="B9:B12"/>
    <mergeCell ref="B26:B28"/>
    <mergeCell ref="B29:B39"/>
    <mergeCell ref="B43:B45"/>
    <mergeCell ref="B46:B52"/>
    <mergeCell ref="B53:B54"/>
    <mergeCell ref="B55:B56"/>
    <mergeCell ref="B57:B62"/>
    <mergeCell ref="B63:B69"/>
    <mergeCell ref="B70:B80"/>
    <mergeCell ref="B81:B84"/>
    <mergeCell ref="B85:B86"/>
    <mergeCell ref="B87:B88"/>
    <mergeCell ref="B89:B90"/>
    <mergeCell ref="B92:B95"/>
    <mergeCell ref="B98:B99"/>
    <mergeCell ref="B105:B117"/>
    <mergeCell ref="B119:B124"/>
    <mergeCell ref="B125:B128"/>
    <mergeCell ref="B139:B141"/>
    <mergeCell ref="C10:C12"/>
    <mergeCell ref="C29:C31"/>
    <mergeCell ref="C32:C33"/>
    <mergeCell ref="C34:C36"/>
    <mergeCell ref="C37:C38"/>
    <mergeCell ref="C43:C45"/>
    <mergeCell ref="C46:C47"/>
    <mergeCell ref="C48:C49"/>
    <mergeCell ref="C50:C52"/>
    <mergeCell ref="C53:C54"/>
    <mergeCell ref="C63:C64"/>
    <mergeCell ref="C66:C68"/>
    <mergeCell ref="C70:C73"/>
    <mergeCell ref="C77:C79"/>
    <mergeCell ref="C92:C95"/>
    <mergeCell ref="C105:C106"/>
    <mergeCell ref="C107:C108"/>
    <mergeCell ref="C109:C110"/>
    <mergeCell ref="C112:C113"/>
    <mergeCell ref="C114:C115"/>
    <mergeCell ref="D139:D141"/>
    <mergeCell ref="I46:I54"/>
    <mergeCell ref="J46:J54"/>
    <mergeCell ref="K46:K54"/>
    <mergeCell ref="L46:L54"/>
    <mergeCell ref="M46:M54"/>
    <mergeCell ref="N46:N54"/>
    <mergeCell ref="O46:O54"/>
    <mergeCell ref="P46:P54"/>
    <mergeCell ref="Q46:Q54"/>
    <mergeCell ref="R46:R54"/>
    <mergeCell ref="S46:S54"/>
    <mergeCell ref="T46:T54"/>
    <mergeCell ref="U46:U54"/>
    <mergeCell ref="V46:V54"/>
    <mergeCell ref="W46:W54"/>
    <mergeCell ref="X46:X54"/>
    <mergeCell ref="Y46:Y54"/>
    <mergeCell ref="Z46:Z54"/>
    <mergeCell ref="AA46:AA54"/>
    <mergeCell ref="AB46:AB54"/>
    <mergeCell ref="AC46:AC54"/>
    <mergeCell ref="AD46:AD54"/>
    <mergeCell ref="AE46:AE54"/>
    <mergeCell ref="AF46:AF54"/>
    <mergeCell ref="AG46:AG54"/>
    <mergeCell ref="AH46:AH54"/>
    <mergeCell ref="AI46:AI54"/>
    <mergeCell ref="AJ46:AJ54"/>
    <mergeCell ref="AK46:AK54"/>
    <mergeCell ref="AL46:AL54"/>
    <mergeCell ref="AM46:AM54"/>
    <mergeCell ref="AN46:AN54"/>
    <mergeCell ref="AO46:AO54"/>
    <mergeCell ref="AP46:AP54"/>
    <mergeCell ref="AQ46:AQ54"/>
    <mergeCell ref="AR46:AR54"/>
    <mergeCell ref="AS46:AS54"/>
    <mergeCell ref="AT46:AT54"/>
    <mergeCell ref="AU46:AU54"/>
    <mergeCell ref="AV46:AV54"/>
    <mergeCell ref="AW46:AW54"/>
    <mergeCell ref="AX46:AX54"/>
    <mergeCell ref="AY46:AY54"/>
    <mergeCell ref="AZ46:AZ54"/>
    <mergeCell ref="BA46:BA54"/>
    <mergeCell ref="BB46:BB54"/>
    <mergeCell ref="BC46:BC54"/>
    <mergeCell ref="BD46:BD54"/>
    <mergeCell ref="BE46:BE54"/>
    <mergeCell ref="BF46:BF54"/>
    <mergeCell ref="BG46:BG54"/>
    <mergeCell ref="BH46:BH54"/>
    <mergeCell ref="BI46:BI54"/>
    <mergeCell ref="BJ46:BJ54"/>
    <mergeCell ref="BK46:BK54"/>
    <mergeCell ref="BL46:BL54"/>
    <mergeCell ref="BM46:BM54"/>
    <mergeCell ref="BN46:BN54"/>
    <mergeCell ref="BO46:BO54"/>
    <mergeCell ref="BP46:BP54"/>
    <mergeCell ref="BQ46:BQ54"/>
    <mergeCell ref="BR46:BR54"/>
    <mergeCell ref="BS46:BS54"/>
    <mergeCell ref="BT46:BT54"/>
    <mergeCell ref="BU46:BU54"/>
    <mergeCell ref="BV46:BV54"/>
    <mergeCell ref="BW46:BW54"/>
    <mergeCell ref="BX46:BX54"/>
    <mergeCell ref="BY46:BY54"/>
    <mergeCell ref="BZ46:BZ54"/>
    <mergeCell ref="CA46:CA54"/>
    <mergeCell ref="CB46:CB54"/>
    <mergeCell ref="CC46:CC54"/>
    <mergeCell ref="CD46:CD54"/>
    <mergeCell ref="CE46:CE54"/>
    <mergeCell ref="CF46:CF54"/>
    <mergeCell ref="CG46:CG54"/>
    <mergeCell ref="CH46:CH54"/>
    <mergeCell ref="CI46:CI54"/>
    <mergeCell ref="CJ46:CJ54"/>
    <mergeCell ref="CK46:CK54"/>
    <mergeCell ref="CL46:CL54"/>
    <mergeCell ref="CM46:CM54"/>
    <mergeCell ref="CN46:CN54"/>
    <mergeCell ref="CO46:CO54"/>
    <mergeCell ref="CP46:CP54"/>
    <mergeCell ref="CQ46:CQ54"/>
    <mergeCell ref="CR46:CR54"/>
    <mergeCell ref="CS46:CS54"/>
    <mergeCell ref="CT46:CT54"/>
    <mergeCell ref="CU46:CU54"/>
    <mergeCell ref="CV46:CV54"/>
    <mergeCell ref="CW46:CW54"/>
    <mergeCell ref="CX46:CX54"/>
    <mergeCell ref="CY46:CY54"/>
    <mergeCell ref="CZ46:CZ54"/>
    <mergeCell ref="DA46:DA54"/>
    <mergeCell ref="DB46:DB54"/>
    <mergeCell ref="DC46:DC54"/>
    <mergeCell ref="DD46:DD54"/>
    <mergeCell ref="DE46:DE54"/>
    <mergeCell ref="DF46:DF54"/>
    <mergeCell ref="DG46:DG54"/>
    <mergeCell ref="DH46:DH54"/>
    <mergeCell ref="DI46:DI54"/>
    <mergeCell ref="DJ46:DJ54"/>
    <mergeCell ref="DK46:DK54"/>
    <mergeCell ref="DL46:DL54"/>
    <mergeCell ref="DM46:DM54"/>
    <mergeCell ref="DN46:DN54"/>
    <mergeCell ref="DO46:DO54"/>
    <mergeCell ref="DP46:DP54"/>
    <mergeCell ref="DQ46:DQ54"/>
    <mergeCell ref="DR46:DR54"/>
    <mergeCell ref="DS46:DS54"/>
    <mergeCell ref="DT46:DT54"/>
    <mergeCell ref="DU46:DU54"/>
    <mergeCell ref="DV46:DV54"/>
    <mergeCell ref="DW46:DW54"/>
    <mergeCell ref="DX46:DX54"/>
    <mergeCell ref="DY46:DY54"/>
    <mergeCell ref="DZ46:DZ54"/>
    <mergeCell ref="EA46:EA54"/>
    <mergeCell ref="EB46:EB54"/>
    <mergeCell ref="EC46:EC54"/>
    <mergeCell ref="ED46:ED54"/>
    <mergeCell ref="EE46:EE54"/>
    <mergeCell ref="EF46:EF54"/>
    <mergeCell ref="EG46:EG54"/>
    <mergeCell ref="EH46:EH54"/>
    <mergeCell ref="EI46:EI54"/>
    <mergeCell ref="EJ46:EJ54"/>
    <mergeCell ref="EK46:EK54"/>
    <mergeCell ref="EL46:EL54"/>
    <mergeCell ref="EM46:EM54"/>
    <mergeCell ref="EN46:EN54"/>
    <mergeCell ref="EO46:EO54"/>
    <mergeCell ref="EP46:EP54"/>
    <mergeCell ref="EQ46:EQ54"/>
    <mergeCell ref="ER46:ER54"/>
    <mergeCell ref="ES46:ES54"/>
    <mergeCell ref="ET46:ET54"/>
    <mergeCell ref="EU46:EU54"/>
    <mergeCell ref="EV46:EV54"/>
    <mergeCell ref="EW46:EW54"/>
    <mergeCell ref="EX46:EX54"/>
    <mergeCell ref="EY46:EY54"/>
    <mergeCell ref="EZ46:EZ54"/>
    <mergeCell ref="FA46:FA54"/>
    <mergeCell ref="FB46:FB54"/>
    <mergeCell ref="FC46:FC54"/>
    <mergeCell ref="FD46:FD54"/>
    <mergeCell ref="FE46:FE54"/>
    <mergeCell ref="FF46:FF54"/>
    <mergeCell ref="FG46:FG54"/>
    <mergeCell ref="FH46:FH54"/>
    <mergeCell ref="FI46:FI54"/>
    <mergeCell ref="FJ46:FJ54"/>
    <mergeCell ref="FK46:FK54"/>
    <mergeCell ref="FL46:FL54"/>
    <mergeCell ref="FM46:FM54"/>
    <mergeCell ref="FN46:FN54"/>
    <mergeCell ref="FO46:FO54"/>
    <mergeCell ref="FP46:FP54"/>
    <mergeCell ref="FQ46:FQ54"/>
    <mergeCell ref="FR46:FR54"/>
    <mergeCell ref="FS46:FS54"/>
    <mergeCell ref="FT46:FT54"/>
    <mergeCell ref="FU46:FU54"/>
    <mergeCell ref="FV46:FV54"/>
    <mergeCell ref="FW46:FW54"/>
    <mergeCell ref="FX46:FX54"/>
    <mergeCell ref="FY46:FY54"/>
    <mergeCell ref="FZ46:FZ54"/>
    <mergeCell ref="GA46:GA54"/>
    <mergeCell ref="GB46:GB54"/>
    <mergeCell ref="GC46:GC54"/>
    <mergeCell ref="GD46:GD54"/>
    <mergeCell ref="GE46:GE54"/>
    <mergeCell ref="GF46:GF54"/>
    <mergeCell ref="GG46:GG54"/>
    <mergeCell ref="GH46:GH54"/>
    <mergeCell ref="GI46:GI54"/>
    <mergeCell ref="GJ46:GJ54"/>
    <mergeCell ref="GK46:GK54"/>
    <mergeCell ref="GL46:GL54"/>
    <mergeCell ref="GM46:GM54"/>
    <mergeCell ref="GN46:GN54"/>
    <mergeCell ref="GO46:GO54"/>
    <mergeCell ref="GP46:GP54"/>
    <mergeCell ref="GQ46:GQ54"/>
    <mergeCell ref="GR46:GR54"/>
    <mergeCell ref="GS46:GS54"/>
    <mergeCell ref="GT46:GT54"/>
    <mergeCell ref="GU46:GU54"/>
    <mergeCell ref="GV46:GV54"/>
    <mergeCell ref="GW46:GW54"/>
    <mergeCell ref="GX46:GX54"/>
    <mergeCell ref="GY46:GY54"/>
    <mergeCell ref="GZ46:GZ54"/>
    <mergeCell ref="HA46:HA54"/>
    <mergeCell ref="HB46:HB54"/>
    <mergeCell ref="HC46:HC54"/>
    <mergeCell ref="HD46:HD54"/>
    <mergeCell ref="HE46:HE54"/>
    <mergeCell ref="HF46:HF54"/>
    <mergeCell ref="HG46:HG54"/>
    <mergeCell ref="HH46:HH54"/>
    <mergeCell ref="HI46:HI54"/>
    <mergeCell ref="HJ46:HJ54"/>
    <mergeCell ref="HK46:HK54"/>
    <mergeCell ref="HL46:HL54"/>
    <mergeCell ref="HM46:HM54"/>
    <mergeCell ref="HN46:HN54"/>
    <mergeCell ref="HO46:HO54"/>
    <mergeCell ref="HP46:HP54"/>
    <mergeCell ref="HQ46:HQ54"/>
    <mergeCell ref="HR46:HR54"/>
    <mergeCell ref="HS46:HS54"/>
    <mergeCell ref="HT46:HT54"/>
    <mergeCell ref="HU46:HU54"/>
    <mergeCell ref="HV46:HV54"/>
    <mergeCell ref="HW46:HW54"/>
    <mergeCell ref="HX46:HX54"/>
    <mergeCell ref="HY46:HY54"/>
    <mergeCell ref="HZ46:HZ54"/>
    <mergeCell ref="IA46:IA54"/>
    <mergeCell ref="IB46:IB54"/>
    <mergeCell ref="IC46:IC54"/>
    <mergeCell ref="ID46:ID54"/>
    <mergeCell ref="IE46:IE54"/>
    <mergeCell ref="IF46:IF54"/>
    <mergeCell ref="IG46:IG54"/>
    <mergeCell ref="IH46:IH54"/>
    <mergeCell ref="II46:II54"/>
    <mergeCell ref="IJ46:IJ54"/>
    <mergeCell ref="IK46:IK54"/>
    <mergeCell ref="IL46:IL54"/>
    <mergeCell ref="IM46:IM54"/>
    <mergeCell ref="IN46:IN54"/>
    <mergeCell ref="IO46:IO54"/>
    <mergeCell ref="IP46:IP54"/>
    <mergeCell ref="IQ46:IQ54"/>
    <mergeCell ref="IR46:IR54"/>
    <mergeCell ref="IS46:IS54"/>
    <mergeCell ref="IT46:IT54"/>
    <mergeCell ref="IU46:IU54"/>
    <mergeCell ref="IV46:IV54"/>
    <mergeCell ref="IW46:IW54"/>
    <mergeCell ref="IX46:IX54"/>
    <mergeCell ref="IY46:IY54"/>
    <mergeCell ref="IZ46:IZ54"/>
    <mergeCell ref="JA46:JA54"/>
    <mergeCell ref="JB46:JB54"/>
    <mergeCell ref="JC46:JC54"/>
    <mergeCell ref="JD46:JD54"/>
    <mergeCell ref="JE46:JE54"/>
    <mergeCell ref="JF46:JF54"/>
    <mergeCell ref="JG46:JG54"/>
    <mergeCell ref="JH46:JH54"/>
    <mergeCell ref="JI46:JI54"/>
    <mergeCell ref="JJ46:JJ54"/>
    <mergeCell ref="JK46:JK54"/>
    <mergeCell ref="JL46:JL54"/>
    <mergeCell ref="JM46:JM54"/>
    <mergeCell ref="JN46:JN54"/>
    <mergeCell ref="JO46:JO54"/>
    <mergeCell ref="JP46:JP54"/>
    <mergeCell ref="JQ46:JQ54"/>
    <mergeCell ref="JR46:JR54"/>
    <mergeCell ref="JS46:JS54"/>
    <mergeCell ref="JT46:JT54"/>
    <mergeCell ref="JU46:JU54"/>
    <mergeCell ref="JV46:JV54"/>
    <mergeCell ref="JW46:JW54"/>
    <mergeCell ref="JX46:JX54"/>
    <mergeCell ref="JY46:JY54"/>
    <mergeCell ref="JZ46:JZ54"/>
    <mergeCell ref="KA46:KA54"/>
    <mergeCell ref="KB46:KB54"/>
    <mergeCell ref="KC46:KC54"/>
    <mergeCell ref="KD46:KD54"/>
    <mergeCell ref="KE46:KE54"/>
    <mergeCell ref="KF46:KF54"/>
    <mergeCell ref="KG46:KG54"/>
    <mergeCell ref="KH46:KH54"/>
    <mergeCell ref="KI46:KI54"/>
    <mergeCell ref="KJ46:KJ54"/>
    <mergeCell ref="KK46:KK54"/>
    <mergeCell ref="KL46:KL54"/>
    <mergeCell ref="KM46:KM54"/>
    <mergeCell ref="KN46:KN54"/>
    <mergeCell ref="KO46:KO54"/>
    <mergeCell ref="KP46:KP54"/>
    <mergeCell ref="KQ46:KQ54"/>
    <mergeCell ref="KR46:KR54"/>
    <mergeCell ref="KS46:KS54"/>
    <mergeCell ref="KT46:KT54"/>
    <mergeCell ref="KU46:KU54"/>
    <mergeCell ref="KV46:KV54"/>
    <mergeCell ref="KW46:KW54"/>
    <mergeCell ref="KX46:KX54"/>
    <mergeCell ref="KY46:KY54"/>
    <mergeCell ref="KZ46:KZ54"/>
    <mergeCell ref="LA46:LA54"/>
    <mergeCell ref="LB46:LB54"/>
    <mergeCell ref="LC46:LC54"/>
    <mergeCell ref="LD46:LD54"/>
    <mergeCell ref="LE46:LE54"/>
    <mergeCell ref="LF46:LF54"/>
    <mergeCell ref="LG46:LG54"/>
    <mergeCell ref="LH46:LH54"/>
    <mergeCell ref="LI46:LI54"/>
    <mergeCell ref="LJ46:LJ54"/>
    <mergeCell ref="LK46:LK54"/>
    <mergeCell ref="LL46:LL54"/>
    <mergeCell ref="LM46:LM54"/>
    <mergeCell ref="LN46:LN54"/>
    <mergeCell ref="LO46:LO54"/>
    <mergeCell ref="LP46:LP54"/>
    <mergeCell ref="LQ46:LQ54"/>
    <mergeCell ref="LR46:LR54"/>
    <mergeCell ref="LS46:LS54"/>
    <mergeCell ref="LT46:LT54"/>
    <mergeCell ref="LU46:LU54"/>
    <mergeCell ref="LV46:LV54"/>
    <mergeCell ref="LW46:LW54"/>
    <mergeCell ref="LX46:LX54"/>
    <mergeCell ref="LY46:LY54"/>
    <mergeCell ref="LZ46:LZ54"/>
    <mergeCell ref="MA46:MA54"/>
    <mergeCell ref="MB46:MB54"/>
    <mergeCell ref="MC46:MC54"/>
    <mergeCell ref="MD46:MD54"/>
    <mergeCell ref="ME46:ME54"/>
    <mergeCell ref="MF46:MF54"/>
    <mergeCell ref="MG46:MG54"/>
    <mergeCell ref="MH46:MH54"/>
    <mergeCell ref="MI46:MI54"/>
    <mergeCell ref="MJ46:MJ54"/>
    <mergeCell ref="MK46:MK54"/>
    <mergeCell ref="ML46:ML54"/>
    <mergeCell ref="MM46:MM54"/>
    <mergeCell ref="MN46:MN54"/>
    <mergeCell ref="MO46:MO54"/>
    <mergeCell ref="MP46:MP54"/>
    <mergeCell ref="MQ46:MQ54"/>
    <mergeCell ref="MR46:MR54"/>
    <mergeCell ref="MS46:MS54"/>
    <mergeCell ref="MT46:MT54"/>
    <mergeCell ref="MU46:MU54"/>
    <mergeCell ref="MV46:MV54"/>
    <mergeCell ref="MW46:MW54"/>
    <mergeCell ref="MX46:MX54"/>
    <mergeCell ref="MY46:MY54"/>
    <mergeCell ref="MZ46:MZ54"/>
    <mergeCell ref="NA46:NA54"/>
    <mergeCell ref="NB46:NB54"/>
    <mergeCell ref="NC46:NC54"/>
    <mergeCell ref="ND46:ND54"/>
    <mergeCell ref="NE46:NE54"/>
    <mergeCell ref="NF46:NF54"/>
    <mergeCell ref="NG46:NG54"/>
    <mergeCell ref="NH46:NH54"/>
    <mergeCell ref="NI46:NI54"/>
    <mergeCell ref="NJ46:NJ54"/>
    <mergeCell ref="NK46:NK54"/>
    <mergeCell ref="NL46:NL54"/>
    <mergeCell ref="NM46:NM54"/>
    <mergeCell ref="NN46:NN54"/>
    <mergeCell ref="NO46:NO54"/>
    <mergeCell ref="NP46:NP54"/>
    <mergeCell ref="NQ46:NQ54"/>
    <mergeCell ref="NR46:NR54"/>
    <mergeCell ref="NS46:NS54"/>
    <mergeCell ref="NT46:NT54"/>
    <mergeCell ref="NU46:NU54"/>
    <mergeCell ref="NV46:NV54"/>
    <mergeCell ref="NW46:NW54"/>
    <mergeCell ref="NX46:NX54"/>
    <mergeCell ref="NY46:NY54"/>
    <mergeCell ref="NZ46:NZ54"/>
    <mergeCell ref="OA46:OA54"/>
    <mergeCell ref="OB46:OB54"/>
    <mergeCell ref="OC46:OC54"/>
    <mergeCell ref="OD46:OD54"/>
    <mergeCell ref="OE46:OE54"/>
    <mergeCell ref="OF46:OF54"/>
    <mergeCell ref="OG46:OG54"/>
    <mergeCell ref="OH46:OH54"/>
    <mergeCell ref="OI46:OI54"/>
    <mergeCell ref="OJ46:OJ54"/>
    <mergeCell ref="OK46:OK54"/>
    <mergeCell ref="OL46:OL54"/>
    <mergeCell ref="OM46:OM54"/>
    <mergeCell ref="ON46:ON54"/>
    <mergeCell ref="OO46:OO54"/>
    <mergeCell ref="OP46:OP54"/>
    <mergeCell ref="OQ46:OQ54"/>
    <mergeCell ref="OR46:OR54"/>
    <mergeCell ref="OS46:OS54"/>
    <mergeCell ref="OT46:OT54"/>
    <mergeCell ref="OU46:OU54"/>
    <mergeCell ref="OV46:OV54"/>
    <mergeCell ref="OW46:OW54"/>
    <mergeCell ref="OX46:OX54"/>
    <mergeCell ref="OY46:OY54"/>
    <mergeCell ref="OZ46:OZ54"/>
    <mergeCell ref="PA46:PA54"/>
    <mergeCell ref="PB46:PB54"/>
    <mergeCell ref="PC46:PC54"/>
    <mergeCell ref="PD46:PD54"/>
    <mergeCell ref="PE46:PE54"/>
    <mergeCell ref="PF46:PF54"/>
    <mergeCell ref="PG46:PG54"/>
    <mergeCell ref="PH46:PH54"/>
    <mergeCell ref="PI46:PI54"/>
    <mergeCell ref="PJ46:PJ54"/>
    <mergeCell ref="PK46:PK54"/>
    <mergeCell ref="PL46:PL54"/>
    <mergeCell ref="PM46:PM54"/>
    <mergeCell ref="PN46:PN54"/>
    <mergeCell ref="PO46:PO54"/>
    <mergeCell ref="PP46:PP54"/>
    <mergeCell ref="PQ46:PQ54"/>
    <mergeCell ref="PR46:PR54"/>
    <mergeCell ref="PS46:PS54"/>
    <mergeCell ref="PT46:PT54"/>
    <mergeCell ref="PU46:PU54"/>
    <mergeCell ref="PV46:PV54"/>
    <mergeCell ref="PW46:PW54"/>
    <mergeCell ref="PX46:PX54"/>
    <mergeCell ref="PY46:PY54"/>
    <mergeCell ref="PZ46:PZ54"/>
    <mergeCell ref="QA46:QA54"/>
    <mergeCell ref="QB46:QB54"/>
    <mergeCell ref="QC46:QC54"/>
    <mergeCell ref="QD46:QD54"/>
    <mergeCell ref="QE46:QE54"/>
    <mergeCell ref="QF46:QF54"/>
    <mergeCell ref="QG46:QG54"/>
    <mergeCell ref="QH46:QH54"/>
    <mergeCell ref="QI46:QI54"/>
    <mergeCell ref="QJ46:QJ54"/>
    <mergeCell ref="QK46:QK54"/>
    <mergeCell ref="QL46:QL54"/>
    <mergeCell ref="QM46:QM54"/>
    <mergeCell ref="QN46:QN54"/>
    <mergeCell ref="QO46:QO54"/>
    <mergeCell ref="QP46:QP54"/>
    <mergeCell ref="QQ46:QQ54"/>
    <mergeCell ref="QR46:QR54"/>
    <mergeCell ref="QS46:QS54"/>
    <mergeCell ref="QT46:QT54"/>
    <mergeCell ref="QU46:QU54"/>
    <mergeCell ref="QV46:QV54"/>
    <mergeCell ref="QW46:QW54"/>
    <mergeCell ref="QX46:QX54"/>
    <mergeCell ref="QY46:QY54"/>
    <mergeCell ref="QZ46:QZ54"/>
    <mergeCell ref="RA46:RA54"/>
    <mergeCell ref="RB46:RB54"/>
    <mergeCell ref="RC46:RC54"/>
    <mergeCell ref="RD46:RD54"/>
    <mergeCell ref="RE46:RE54"/>
    <mergeCell ref="RF46:RF54"/>
    <mergeCell ref="RG46:RG54"/>
    <mergeCell ref="RH46:RH54"/>
    <mergeCell ref="RI46:RI54"/>
    <mergeCell ref="RJ46:RJ54"/>
    <mergeCell ref="RK46:RK54"/>
    <mergeCell ref="RL46:RL54"/>
    <mergeCell ref="RM46:RM54"/>
    <mergeCell ref="RN46:RN54"/>
    <mergeCell ref="RO46:RO54"/>
    <mergeCell ref="RP46:RP54"/>
    <mergeCell ref="RQ46:RQ54"/>
    <mergeCell ref="RR46:RR54"/>
    <mergeCell ref="RS46:RS54"/>
    <mergeCell ref="RT46:RT54"/>
    <mergeCell ref="RU46:RU54"/>
    <mergeCell ref="RV46:RV54"/>
    <mergeCell ref="RW46:RW54"/>
    <mergeCell ref="RX46:RX54"/>
    <mergeCell ref="B13:C15"/>
    <mergeCell ref="B16:C25"/>
    <mergeCell ref="B40:C42"/>
    <mergeCell ref="B130:C132"/>
  </mergeCells>
  <pageMargins left="0.699305555555556" right="0.699305555555556" top="0.75" bottom="0.75" header="0.3" footer="0.3"/>
  <pageSetup paperSize="9" scale="57" fitToHeight="0" orientation="portrait"/>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F513"/>
  <sheetViews>
    <sheetView topLeftCell="A487" workbookViewId="0">
      <selection activeCell="M490" sqref="M490"/>
    </sheetView>
  </sheetViews>
  <sheetFormatPr defaultColWidth="10" defaultRowHeight="12.75"/>
  <cols>
    <col min="1" max="1" width="5.7047619047619" style="1" customWidth="1"/>
    <col min="2" max="2" width="8.42857142857143" style="1" customWidth="1"/>
    <col min="3" max="3" width="7.13333333333333" style="1" customWidth="1"/>
    <col min="4" max="4" width="38" style="1" customWidth="1"/>
    <col min="5" max="5" width="7.7047619047619" style="1" customWidth="1"/>
    <col min="6" max="7" width="7.28571428571429" style="1" customWidth="1"/>
    <col min="8" max="8" width="7.42857142857143" style="1" customWidth="1"/>
    <col min="9" max="9" width="8.28571428571429" style="1" customWidth="1"/>
    <col min="10" max="10" width="6.42857142857143" style="1" customWidth="1"/>
    <col min="11" max="11" width="8.85714285714286" style="1" customWidth="1"/>
    <col min="12" max="12" width="0.133333333333333" style="1" hidden="1" customWidth="1"/>
    <col min="13" max="500" width="9" style="1" customWidth="1"/>
    <col min="501" max="16384" width="10" style="1"/>
  </cols>
  <sheetData>
    <row r="1" ht="36.6" customHeight="1" spans="1:13">
      <c r="A1" s="2" t="s">
        <v>277</v>
      </c>
      <c r="B1" s="2"/>
      <c r="C1" s="2"/>
      <c r="D1" s="2"/>
      <c r="E1" s="2"/>
      <c r="F1" s="2"/>
      <c r="G1" s="3"/>
      <c r="H1" s="2"/>
      <c r="I1" s="2"/>
      <c r="J1" s="28"/>
      <c r="K1" s="2"/>
      <c r="L1" s="2"/>
      <c r="M1" s="2"/>
    </row>
    <row r="2" ht="14.45" customHeight="1" spans="1:13">
      <c r="A2" s="4" t="s">
        <v>278</v>
      </c>
      <c r="B2" s="4"/>
      <c r="C2" s="4"/>
      <c r="D2" s="4" t="s">
        <v>5</v>
      </c>
      <c r="E2" s="4" t="s">
        <v>6</v>
      </c>
      <c r="F2" s="5" t="s">
        <v>279</v>
      </c>
      <c r="G2" s="6" t="s">
        <v>280</v>
      </c>
      <c r="H2" s="5" t="s">
        <v>281</v>
      </c>
      <c r="I2" s="5" t="s">
        <v>282</v>
      </c>
      <c r="J2" s="29" t="s">
        <v>283</v>
      </c>
      <c r="K2" s="30" t="s">
        <v>284</v>
      </c>
      <c r="L2" s="30" t="s">
        <v>284</v>
      </c>
      <c r="M2" s="30" t="s">
        <v>285</v>
      </c>
    </row>
    <row r="3" ht="25.5" customHeight="1" spans="1:13">
      <c r="A3" s="4"/>
      <c r="B3" s="4"/>
      <c r="C3" s="4"/>
      <c r="D3" s="4"/>
      <c r="E3" s="4"/>
      <c r="F3" s="5"/>
      <c r="G3" s="6"/>
      <c r="H3" s="5"/>
      <c r="I3" s="5"/>
      <c r="J3" s="29"/>
      <c r="K3" s="30"/>
      <c r="L3" s="30"/>
      <c r="M3" s="30"/>
    </row>
    <row r="4" ht="20.1" customHeight="1" spans="1:13">
      <c r="A4" s="7" t="s">
        <v>286</v>
      </c>
      <c r="B4" s="8"/>
      <c r="C4" s="8"/>
      <c r="D4" s="8"/>
      <c r="E4" s="8"/>
      <c r="F4" s="8"/>
      <c r="G4" s="9"/>
      <c r="H4" s="8"/>
      <c r="I4" s="8"/>
      <c r="J4" s="31"/>
      <c r="K4" s="32"/>
      <c r="L4" s="33"/>
      <c r="M4" s="34"/>
    </row>
    <row r="5" ht="12.95" customHeight="1" spans="1:13">
      <c r="A5" s="10" t="s">
        <v>287</v>
      </c>
      <c r="B5" s="11" t="s">
        <v>288</v>
      </c>
      <c r="C5" s="11"/>
      <c r="D5" s="12" t="s">
        <v>289</v>
      </c>
      <c r="E5" s="11" t="s">
        <v>12</v>
      </c>
      <c r="F5" s="11">
        <v>0</v>
      </c>
      <c r="G5" s="13">
        <v>10</v>
      </c>
      <c r="H5" s="14"/>
      <c r="I5" s="14">
        <v>0</v>
      </c>
      <c r="J5" s="35">
        <v>0</v>
      </c>
      <c r="K5" s="27"/>
      <c r="L5" s="36"/>
      <c r="M5" s="34">
        <f t="shared" ref="M5:M60" si="0">SUM(F5:K5)</f>
        <v>10</v>
      </c>
    </row>
    <row r="6" ht="12.95" customHeight="1" spans="1:13">
      <c r="A6" s="10"/>
      <c r="B6" s="11"/>
      <c r="C6" s="11"/>
      <c r="D6" s="12" t="s">
        <v>290</v>
      </c>
      <c r="E6" s="11" t="s">
        <v>12</v>
      </c>
      <c r="F6" s="11">
        <v>0</v>
      </c>
      <c r="G6" s="13">
        <v>0</v>
      </c>
      <c r="H6" s="14"/>
      <c r="I6" s="14">
        <v>0</v>
      </c>
      <c r="J6" s="35">
        <v>0</v>
      </c>
      <c r="K6" s="27"/>
      <c r="L6" s="36"/>
      <c r="M6" s="34">
        <f t="shared" si="0"/>
        <v>0</v>
      </c>
    </row>
    <row r="7" ht="12.95" customHeight="1" spans="1:13">
      <c r="A7" s="10"/>
      <c r="B7" s="11"/>
      <c r="C7" s="11"/>
      <c r="D7" s="12" t="s">
        <v>291</v>
      </c>
      <c r="E7" s="11" t="s">
        <v>12</v>
      </c>
      <c r="F7" s="11">
        <v>36</v>
      </c>
      <c r="G7" s="13">
        <v>15</v>
      </c>
      <c r="H7" s="14"/>
      <c r="I7" s="14">
        <v>240</v>
      </c>
      <c r="J7" s="35">
        <v>240</v>
      </c>
      <c r="K7" s="27"/>
      <c r="L7" s="36"/>
      <c r="M7" s="34">
        <f t="shared" si="0"/>
        <v>531</v>
      </c>
    </row>
    <row r="8" ht="12.95" customHeight="1" spans="1:13">
      <c r="A8" s="10"/>
      <c r="B8" s="11"/>
      <c r="C8" s="11"/>
      <c r="D8" s="12" t="s">
        <v>292</v>
      </c>
      <c r="E8" s="11" t="s">
        <v>12</v>
      </c>
      <c r="F8" s="11">
        <v>0</v>
      </c>
      <c r="G8" s="13">
        <v>0</v>
      </c>
      <c r="H8" s="14"/>
      <c r="I8" s="14">
        <v>120</v>
      </c>
      <c r="J8" s="35">
        <v>240</v>
      </c>
      <c r="K8" s="27"/>
      <c r="L8" s="36"/>
      <c r="M8" s="34">
        <f t="shared" si="0"/>
        <v>360</v>
      </c>
    </row>
    <row r="9" ht="15.75" customHeight="1" spans="1:13">
      <c r="A9" s="10"/>
      <c r="B9" s="11" t="s">
        <v>13</v>
      </c>
      <c r="C9" s="11"/>
      <c r="D9" s="15" t="s">
        <v>293</v>
      </c>
      <c r="E9" s="16" t="s">
        <v>15</v>
      </c>
      <c r="F9" s="11">
        <v>0</v>
      </c>
      <c r="G9" s="17">
        <v>0</v>
      </c>
      <c r="H9" s="14"/>
      <c r="I9" s="14">
        <v>20</v>
      </c>
      <c r="J9" s="35">
        <v>20</v>
      </c>
      <c r="K9" s="27"/>
      <c r="L9" s="36"/>
      <c r="M9" s="34">
        <f t="shared" si="0"/>
        <v>40</v>
      </c>
    </row>
    <row r="10" ht="12.95" customHeight="1" spans="1:13">
      <c r="A10" s="10"/>
      <c r="B10" s="11" t="s">
        <v>294</v>
      </c>
      <c r="C10" s="11"/>
      <c r="D10" s="12" t="s">
        <v>295</v>
      </c>
      <c r="E10" s="11" t="s">
        <v>12</v>
      </c>
      <c r="F10" s="11">
        <v>0</v>
      </c>
      <c r="G10" s="17">
        <v>0</v>
      </c>
      <c r="H10" s="14"/>
      <c r="I10" s="14">
        <v>0</v>
      </c>
      <c r="J10" s="35">
        <v>0</v>
      </c>
      <c r="K10" s="27"/>
      <c r="L10" s="36"/>
      <c r="M10" s="34">
        <f t="shared" si="0"/>
        <v>0</v>
      </c>
    </row>
    <row r="11" ht="12.95" customHeight="1" spans="1:13">
      <c r="A11" s="10"/>
      <c r="B11" s="11"/>
      <c r="C11" s="11"/>
      <c r="D11" s="12" t="s">
        <v>296</v>
      </c>
      <c r="E11" s="11" t="s">
        <v>12</v>
      </c>
      <c r="F11" s="11">
        <v>0</v>
      </c>
      <c r="G11" s="17">
        <v>0</v>
      </c>
      <c r="H11" s="14"/>
      <c r="I11" s="14">
        <v>0</v>
      </c>
      <c r="J11" s="35">
        <v>0</v>
      </c>
      <c r="K11" s="27"/>
      <c r="L11" s="36"/>
      <c r="M11" s="34">
        <f t="shared" si="0"/>
        <v>0</v>
      </c>
    </row>
    <row r="12" ht="12.95" customHeight="1" spans="1:13">
      <c r="A12" s="10"/>
      <c r="B12" s="11"/>
      <c r="C12" s="11"/>
      <c r="D12" s="12" t="s">
        <v>297</v>
      </c>
      <c r="E12" s="11" t="s">
        <v>12</v>
      </c>
      <c r="F12" s="11">
        <v>0</v>
      </c>
      <c r="G12" s="17">
        <v>0</v>
      </c>
      <c r="H12" s="14"/>
      <c r="I12" s="14">
        <v>0</v>
      </c>
      <c r="J12" s="35">
        <v>0</v>
      </c>
      <c r="K12" s="27"/>
      <c r="L12" s="36"/>
      <c r="M12" s="34">
        <f t="shared" si="0"/>
        <v>0</v>
      </c>
    </row>
    <row r="13" ht="12.95" customHeight="1" spans="1:13">
      <c r="A13" s="10"/>
      <c r="B13" s="11"/>
      <c r="C13" s="11"/>
      <c r="D13" s="12" t="s">
        <v>298</v>
      </c>
      <c r="E13" s="11" t="s">
        <v>12</v>
      </c>
      <c r="F13" s="11">
        <v>0</v>
      </c>
      <c r="G13" s="17">
        <v>0</v>
      </c>
      <c r="H13" s="14"/>
      <c r="I13" s="14">
        <v>0</v>
      </c>
      <c r="J13" s="35">
        <v>0</v>
      </c>
      <c r="K13" s="27"/>
      <c r="L13" s="36"/>
      <c r="M13" s="34">
        <f t="shared" si="0"/>
        <v>0</v>
      </c>
    </row>
    <row r="14" ht="12.95" customHeight="1" spans="1:13">
      <c r="A14" s="10"/>
      <c r="B14" s="11"/>
      <c r="C14" s="11"/>
      <c r="D14" s="15" t="s">
        <v>19</v>
      </c>
      <c r="E14" s="11" t="s">
        <v>12</v>
      </c>
      <c r="F14" s="11">
        <v>0</v>
      </c>
      <c r="G14" s="17">
        <v>0</v>
      </c>
      <c r="H14" s="14"/>
      <c r="I14" s="14">
        <v>0</v>
      </c>
      <c r="J14" s="35">
        <v>0</v>
      </c>
      <c r="K14" s="27"/>
      <c r="L14" s="36"/>
      <c r="M14" s="34">
        <f t="shared" si="0"/>
        <v>0</v>
      </c>
    </row>
    <row r="15" ht="12.95" customHeight="1" spans="1:13">
      <c r="A15" s="10"/>
      <c r="B15" s="11" t="s">
        <v>299</v>
      </c>
      <c r="C15" s="11"/>
      <c r="D15" s="12" t="s">
        <v>295</v>
      </c>
      <c r="E15" s="11" t="s">
        <v>12</v>
      </c>
      <c r="F15" s="11">
        <v>0</v>
      </c>
      <c r="G15" s="17">
        <v>0</v>
      </c>
      <c r="H15" s="14"/>
      <c r="I15" s="14">
        <v>0</v>
      </c>
      <c r="J15" s="35">
        <v>0</v>
      </c>
      <c r="K15" s="27"/>
      <c r="L15" s="36"/>
      <c r="M15" s="34">
        <f t="shared" si="0"/>
        <v>0</v>
      </c>
    </row>
    <row r="16" ht="12.95" customHeight="1" spans="1:13">
      <c r="A16" s="10"/>
      <c r="B16" s="11"/>
      <c r="C16" s="11"/>
      <c r="D16" s="12" t="s">
        <v>296</v>
      </c>
      <c r="E16" s="11" t="s">
        <v>12</v>
      </c>
      <c r="F16" s="11">
        <v>0</v>
      </c>
      <c r="G16" s="17">
        <v>0</v>
      </c>
      <c r="H16" s="14"/>
      <c r="I16" s="14">
        <v>0</v>
      </c>
      <c r="J16" s="35">
        <v>0</v>
      </c>
      <c r="K16" s="27"/>
      <c r="L16" s="36"/>
      <c r="M16" s="34">
        <f t="shared" si="0"/>
        <v>0</v>
      </c>
    </row>
    <row r="17" ht="12.95" customHeight="1" spans="1:13">
      <c r="A17" s="10"/>
      <c r="B17" s="11"/>
      <c r="C17" s="11"/>
      <c r="D17" s="12" t="s">
        <v>297</v>
      </c>
      <c r="E17" s="11" t="s">
        <v>12</v>
      </c>
      <c r="F17" s="11">
        <v>0</v>
      </c>
      <c r="G17" s="17">
        <v>0</v>
      </c>
      <c r="H17" s="14"/>
      <c r="I17" s="14">
        <v>0</v>
      </c>
      <c r="J17" s="35">
        <v>0</v>
      </c>
      <c r="K17" s="27"/>
      <c r="L17" s="36"/>
      <c r="M17" s="34">
        <f t="shared" si="0"/>
        <v>0</v>
      </c>
    </row>
    <row r="18" ht="12.95" customHeight="1" spans="1:13">
      <c r="A18" s="10"/>
      <c r="B18" s="11"/>
      <c r="C18" s="11"/>
      <c r="D18" s="12" t="s">
        <v>298</v>
      </c>
      <c r="E18" s="11" t="s">
        <v>12</v>
      </c>
      <c r="F18" s="11">
        <v>0</v>
      </c>
      <c r="G18" s="17">
        <v>1</v>
      </c>
      <c r="H18" s="14"/>
      <c r="I18" s="14">
        <v>0</v>
      </c>
      <c r="J18" s="35">
        <v>0</v>
      </c>
      <c r="K18" s="27"/>
      <c r="L18" s="36"/>
      <c r="M18" s="34">
        <f t="shared" si="0"/>
        <v>1</v>
      </c>
    </row>
    <row r="19" ht="12.95" customHeight="1" spans="1:13">
      <c r="A19" s="10"/>
      <c r="B19" s="11" t="s">
        <v>300</v>
      </c>
      <c r="C19" s="11"/>
      <c r="D19" s="12" t="s">
        <v>301</v>
      </c>
      <c r="E19" s="11" t="s">
        <v>37</v>
      </c>
      <c r="F19" s="11">
        <v>0</v>
      </c>
      <c r="G19" s="13">
        <v>0</v>
      </c>
      <c r="H19" s="14"/>
      <c r="I19" s="14">
        <v>0</v>
      </c>
      <c r="J19" s="35">
        <v>1</v>
      </c>
      <c r="K19" s="27"/>
      <c r="L19" s="36"/>
      <c r="M19" s="34">
        <f t="shared" si="0"/>
        <v>1</v>
      </c>
    </row>
    <row r="20" ht="12.95" customHeight="1" spans="1:13">
      <c r="A20" s="10"/>
      <c r="B20" s="11"/>
      <c r="C20" s="11"/>
      <c r="D20" s="12" t="s">
        <v>302</v>
      </c>
      <c r="E20" s="11" t="s">
        <v>37</v>
      </c>
      <c r="F20" s="11">
        <v>0</v>
      </c>
      <c r="G20" s="13">
        <v>0</v>
      </c>
      <c r="H20" s="14"/>
      <c r="I20" s="14">
        <v>1</v>
      </c>
      <c r="J20" s="35">
        <v>1</v>
      </c>
      <c r="K20" s="27"/>
      <c r="L20" s="36"/>
      <c r="M20" s="34">
        <f t="shared" si="0"/>
        <v>2</v>
      </c>
    </row>
    <row r="21" ht="12.95" customHeight="1" spans="1:13">
      <c r="A21" s="10"/>
      <c r="B21" s="11"/>
      <c r="C21" s="11"/>
      <c r="D21" s="12" t="s">
        <v>303</v>
      </c>
      <c r="E21" s="11" t="s">
        <v>37</v>
      </c>
      <c r="F21" s="11">
        <v>0</v>
      </c>
      <c r="G21" s="13">
        <v>0</v>
      </c>
      <c r="H21" s="14"/>
      <c r="I21" s="14">
        <v>1</v>
      </c>
      <c r="J21" s="35">
        <v>1</v>
      </c>
      <c r="K21" s="27"/>
      <c r="L21" s="36"/>
      <c r="M21" s="34">
        <f t="shared" si="0"/>
        <v>2</v>
      </c>
    </row>
    <row r="22" ht="12.95" customHeight="1" spans="1:13">
      <c r="A22" s="10"/>
      <c r="B22" s="11"/>
      <c r="C22" s="11"/>
      <c r="D22" s="12" t="s">
        <v>304</v>
      </c>
      <c r="E22" s="11" t="s">
        <v>37</v>
      </c>
      <c r="F22" s="11">
        <v>0</v>
      </c>
      <c r="G22" s="13">
        <v>0</v>
      </c>
      <c r="H22" s="14"/>
      <c r="I22" s="14">
        <v>1</v>
      </c>
      <c r="J22" s="35">
        <v>1</v>
      </c>
      <c r="K22" s="27"/>
      <c r="L22" s="36"/>
      <c r="M22" s="34">
        <f t="shared" si="0"/>
        <v>2</v>
      </c>
    </row>
    <row r="23" ht="12.95" customHeight="1" spans="1:13">
      <c r="A23" s="10"/>
      <c r="B23" s="11"/>
      <c r="C23" s="11"/>
      <c r="D23" s="12" t="s">
        <v>305</v>
      </c>
      <c r="E23" s="11" t="s">
        <v>37</v>
      </c>
      <c r="F23" s="11">
        <v>0</v>
      </c>
      <c r="G23" s="13">
        <v>0</v>
      </c>
      <c r="H23" s="14"/>
      <c r="I23" s="14">
        <v>1</v>
      </c>
      <c r="J23" s="35">
        <v>1</v>
      </c>
      <c r="K23" s="27"/>
      <c r="L23" s="36"/>
      <c r="M23" s="34">
        <f t="shared" si="0"/>
        <v>2</v>
      </c>
    </row>
    <row r="24" ht="12.95" customHeight="1" spans="1:13">
      <c r="A24" s="10"/>
      <c r="B24" s="11" t="s">
        <v>20</v>
      </c>
      <c r="C24" s="11"/>
      <c r="D24" s="18" t="s">
        <v>306</v>
      </c>
      <c r="E24" s="11" t="s">
        <v>22</v>
      </c>
      <c r="F24" s="11">
        <v>16</v>
      </c>
      <c r="G24" s="13">
        <v>2</v>
      </c>
      <c r="H24" s="14"/>
      <c r="I24" s="14">
        <v>100</v>
      </c>
      <c r="J24" s="35">
        <v>50</v>
      </c>
      <c r="K24" s="27"/>
      <c r="L24" s="37"/>
      <c r="M24" s="34">
        <f t="shared" si="0"/>
        <v>168</v>
      </c>
    </row>
    <row r="25" ht="12.95" customHeight="1" spans="1:13">
      <c r="A25" s="10"/>
      <c r="B25" s="15" t="s">
        <v>23</v>
      </c>
      <c r="C25" s="15" t="s">
        <v>307</v>
      </c>
      <c r="D25" s="15" t="s">
        <v>308</v>
      </c>
      <c r="E25" s="16" t="s">
        <v>29</v>
      </c>
      <c r="F25" s="11">
        <v>60</v>
      </c>
      <c r="G25" s="13">
        <v>30</v>
      </c>
      <c r="H25" s="14"/>
      <c r="I25" s="14">
        <v>300</v>
      </c>
      <c r="J25" s="35">
        <v>960</v>
      </c>
      <c r="K25" s="27"/>
      <c r="L25" s="36"/>
      <c r="M25" s="34">
        <f t="shared" si="0"/>
        <v>1350</v>
      </c>
    </row>
    <row r="26" ht="12.95" customHeight="1" spans="1:13">
      <c r="A26" s="10"/>
      <c r="B26" s="15"/>
      <c r="C26" s="15" t="s">
        <v>24</v>
      </c>
      <c r="D26" s="15" t="s">
        <v>25</v>
      </c>
      <c r="E26" s="16" t="s">
        <v>309</v>
      </c>
      <c r="F26" s="11">
        <v>60</v>
      </c>
      <c r="G26" s="13">
        <v>30</v>
      </c>
      <c r="H26" s="14"/>
      <c r="I26" s="14">
        <v>720</v>
      </c>
      <c r="J26" s="35">
        <v>0</v>
      </c>
      <c r="K26" s="27"/>
      <c r="L26" s="36"/>
      <c r="M26" s="34">
        <f t="shared" si="0"/>
        <v>810</v>
      </c>
    </row>
    <row r="27" ht="12.95" customHeight="1" spans="1:13">
      <c r="A27" s="10"/>
      <c r="B27" s="15"/>
      <c r="C27" s="15" t="s">
        <v>310</v>
      </c>
      <c r="D27" s="15" t="s">
        <v>308</v>
      </c>
      <c r="E27" s="16" t="s">
        <v>29</v>
      </c>
      <c r="F27" s="11">
        <v>0</v>
      </c>
      <c r="G27" s="13">
        <v>0</v>
      </c>
      <c r="H27" s="14"/>
      <c r="I27" s="14">
        <v>50</v>
      </c>
      <c r="J27" s="35">
        <v>0</v>
      </c>
      <c r="K27" s="27"/>
      <c r="L27" s="36"/>
      <c r="M27" s="34">
        <f t="shared" si="0"/>
        <v>50</v>
      </c>
    </row>
    <row r="28" ht="12.95" customHeight="1" spans="1:13">
      <c r="A28" s="10"/>
      <c r="B28" s="15"/>
      <c r="C28" s="15" t="s">
        <v>311</v>
      </c>
      <c r="D28" s="15" t="s">
        <v>28</v>
      </c>
      <c r="E28" s="16" t="s">
        <v>29</v>
      </c>
      <c r="F28" s="11">
        <v>0</v>
      </c>
      <c r="G28" s="13">
        <v>30</v>
      </c>
      <c r="H28" s="14"/>
      <c r="I28" s="14">
        <v>100</v>
      </c>
      <c r="J28" s="35"/>
      <c r="K28" s="27"/>
      <c r="L28" s="36"/>
      <c r="M28" s="34">
        <f t="shared" si="0"/>
        <v>130</v>
      </c>
    </row>
    <row r="29" ht="12.95" customHeight="1" spans="1:13">
      <c r="A29" s="10"/>
      <c r="B29" s="15"/>
      <c r="C29" s="15"/>
      <c r="D29" s="15" t="s">
        <v>30</v>
      </c>
      <c r="E29" s="16" t="s">
        <v>29</v>
      </c>
      <c r="F29" s="11">
        <v>60</v>
      </c>
      <c r="G29" s="13">
        <v>30</v>
      </c>
      <c r="H29" s="14"/>
      <c r="I29" s="14">
        <v>720</v>
      </c>
      <c r="J29" s="35"/>
      <c r="K29" s="27"/>
      <c r="L29" s="36"/>
      <c r="M29" s="34">
        <f t="shared" si="0"/>
        <v>810</v>
      </c>
    </row>
    <row r="30" ht="12.95" customHeight="1" spans="1:13">
      <c r="A30" s="10"/>
      <c r="B30" s="15"/>
      <c r="C30" s="15"/>
      <c r="D30" s="15" t="s">
        <v>31</v>
      </c>
      <c r="E30" s="16" t="s">
        <v>29</v>
      </c>
      <c r="F30" s="11">
        <v>0</v>
      </c>
      <c r="G30" s="13">
        <v>30</v>
      </c>
      <c r="H30" s="14"/>
      <c r="I30" s="14">
        <v>100</v>
      </c>
      <c r="J30" s="35"/>
      <c r="K30" s="27"/>
      <c r="L30" s="36"/>
      <c r="M30" s="34">
        <f t="shared" si="0"/>
        <v>130</v>
      </c>
    </row>
    <row r="31" ht="12.95" customHeight="1" spans="1:13">
      <c r="A31" s="10"/>
      <c r="B31" s="15" t="s">
        <v>312</v>
      </c>
      <c r="C31" s="15" t="s">
        <v>313</v>
      </c>
      <c r="D31" s="15" t="s">
        <v>314</v>
      </c>
      <c r="E31" s="16" t="s">
        <v>37</v>
      </c>
      <c r="F31" s="11">
        <v>4</v>
      </c>
      <c r="G31" s="13">
        <v>0</v>
      </c>
      <c r="H31" s="14"/>
      <c r="I31" s="14">
        <v>1</v>
      </c>
      <c r="J31" s="35"/>
      <c r="K31" s="27"/>
      <c r="L31" s="36"/>
      <c r="M31" s="34">
        <f t="shared" si="0"/>
        <v>5</v>
      </c>
    </row>
    <row r="32" ht="12.95" customHeight="1" spans="1:13">
      <c r="A32" s="10"/>
      <c r="B32" s="15"/>
      <c r="C32" s="15"/>
      <c r="D32" s="15" t="s">
        <v>315</v>
      </c>
      <c r="E32" s="16" t="s">
        <v>37</v>
      </c>
      <c r="F32" s="11">
        <v>2</v>
      </c>
      <c r="G32" s="13">
        <v>0</v>
      </c>
      <c r="H32" s="14"/>
      <c r="I32" s="14">
        <v>1</v>
      </c>
      <c r="J32" s="35"/>
      <c r="K32" s="27"/>
      <c r="L32" s="36"/>
      <c r="M32" s="34">
        <f t="shared" si="0"/>
        <v>3</v>
      </c>
    </row>
    <row r="33" ht="12.95" customHeight="1" spans="1:13">
      <c r="A33" s="10"/>
      <c r="B33" s="15"/>
      <c r="C33" s="15"/>
      <c r="D33" s="15" t="s">
        <v>316</v>
      </c>
      <c r="E33" s="16" t="s">
        <v>29</v>
      </c>
      <c r="F33" s="11">
        <v>0</v>
      </c>
      <c r="G33" s="13">
        <v>0</v>
      </c>
      <c r="H33" s="14"/>
      <c r="I33" s="14">
        <v>1</v>
      </c>
      <c r="J33" s="35"/>
      <c r="K33" s="27"/>
      <c r="L33" s="36"/>
      <c r="M33" s="34">
        <f t="shared" si="0"/>
        <v>1</v>
      </c>
    </row>
    <row r="34" ht="12.95" customHeight="1" spans="1:13">
      <c r="A34" s="10"/>
      <c r="B34" s="15"/>
      <c r="C34" s="15" t="s">
        <v>317</v>
      </c>
      <c r="D34" s="15" t="s">
        <v>318</v>
      </c>
      <c r="E34" s="16" t="s">
        <v>37</v>
      </c>
      <c r="F34" s="11">
        <v>0</v>
      </c>
      <c r="G34" s="13">
        <v>0</v>
      </c>
      <c r="H34" s="14"/>
      <c r="I34" s="14">
        <v>1</v>
      </c>
      <c r="J34" s="35"/>
      <c r="K34" s="27"/>
      <c r="L34" s="36"/>
      <c r="M34" s="34">
        <f t="shared" si="0"/>
        <v>1</v>
      </c>
    </row>
    <row r="35" ht="12.95" customHeight="1" spans="1:13">
      <c r="A35" s="10"/>
      <c r="B35" s="15"/>
      <c r="C35" s="15"/>
      <c r="D35" s="15" t="s">
        <v>319</v>
      </c>
      <c r="E35" s="16" t="s">
        <v>37</v>
      </c>
      <c r="F35" s="11">
        <v>0</v>
      </c>
      <c r="G35" s="13">
        <v>0</v>
      </c>
      <c r="H35" s="14"/>
      <c r="I35" s="14">
        <v>1</v>
      </c>
      <c r="J35" s="35"/>
      <c r="K35" s="27"/>
      <c r="L35" s="36"/>
      <c r="M35" s="34">
        <f t="shared" si="0"/>
        <v>1</v>
      </c>
    </row>
    <row r="36" ht="12.95" customHeight="1" spans="1:13">
      <c r="A36" s="10"/>
      <c r="B36" s="15"/>
      <c r="C36" s="15"/>
      <c r="D36" s="15" t="s">
        <v>316</v>
      </c>
      <c r="E36" s="16" t="s">
        <v>29</v>
      </c>
      <c r="F36" s="11">
        <v>0</v>
      </c>
      <c r="G36" s="13">
        <v>0</v>
      </c>
      <c r="H36" s="14"/>
      <c r="I36" s="14">
        <v>1</v>
      </c>
      <c r="J36" s="35"/>
      <c r="K36" s="27"/>
      <c r="L36" s="36"/>
      <c r="M36" s="34">
        <f t="shared" si="0"/>
        <v>1</v>
      </c>
    </row>
    <row r="37" ht="12.95" customHeight="1" spans="1:13">
      <c r="A37" s="10"/>
      <c r="B37" s="15"/>
      <c r="C37" s="15" t="s">
        <v>320</v>
      </c>
      <c r="D37" s="15" t="s">
        <v>321</v>
      </c>
      <c r="E37" s="16" t="s">
        <v>184</v>
      </c>
      <c r="F37" s="11">
        <v>4</v>
      </c>
      <c r="G37" s="13">
        <v>0</v>
      </c>
      <c r="H37" s="14"/>
      <c r="I37" s="14">
        <v>3</v>
      </c>
      <c r="J37" s="35"/>
      <c r="K37" s="27"/>
      <c r="L37" s="36"/>
      <c r="M37" s="34">
        <f t="shared" si="0"/>
        <v>7</v>
      </c>
    </row>
    <row r="38" ht="22.9" customHeight="1" spans="1:13">
      <c r="A38" s="10"/>
      <c r="B38" s="15"/>
      <c r="C38" s="15"/>
      <c r="D38" s="15" t="s">
        <v>322</v>
      </c>
      <c r="E38" s="16" t="s">
        <v>184</v>
      </c>
      <c r="F38" s="11">
        <v>4</v>
      </c>
      <c r="G38" s="13">
        <v>0</v>
      </c>
      <c r="H38" s="14"/>
      <c r="I38" s="14">
        <v>3</v>
      </c>
      <c r="J38" s="35"/>
      <c r="K38" s="27"/>
      <c r="L38" s="36"/>
      <c r="M38" s="34">
        <f t="shared" si="0"/>
        <v>7</v>
      </c>
    </row>
    <row r="39" ht="17.1" customHeight="1" spans="1:13">
      <c r="A39" s="19" t="s">
        <v>323</v>
      </c>
      <c r="B39" s="19"/>
      <c r="C39" s="19"/>
      <c r="D39" s="19"/>
      <c r="E39" s="19"/>
      <c r="F39" s="19"/>
      <c r="G39" s="20"/>
      <c r="H39" s="21" t="s">
        <v>324</v>
      </c>
      <c r="I39" s="21">
        <f>SUM(I5:I38)</f>
        <v>2486</v>
      </c>
      <c r="J39" s="38" t="s">
        <v>324</v>
      </c>
      <c r="K39" s="21">
        <f>SUM(K5:K38)</f>
        <v>0</v>
      </c>
      <c r="L39" s="37"/>
      <c r="M39" s="34">
        <f t="shared" si="0"/>
        <v>2486</v>
      </c>
    </row>
    <row r="40" ht="13.5" customHeight="1" spans="1:13">
      <c r="A40" s="10" t="s">
        <v>325</v>
      </c>
      <c r="B40" s="16" t="s">
        <v>326</v>
      </c>
      <c r="C40" s="16"/>
      <c r="D40" s="15" t="s">
        <v>33</v>
      </c>
      <c r="E40" s="16" t="s">
        <v>29</v>
      </c>
      <c r="F40" s="11">
        <v>0</v>
      </c>
      <c r="G40" s="13">
        <v>0</v>
      </c>
      <c r="H40" s="14"/>
      <c r="I40" s="14">
        <v>120</v>
      </c>
      <c r="J40" s="35"/>
      <c r="K40" s="27"/>
      <c r="L40" s="36"/>
      <c r="M40" s="34">
        <f t="shared" si="0"/>
        <v>120</v>
      </c>
    </row>
    <row r="41" ht="13.5" customHeight="1" spans="1:13">
      <c r="A41" s="10"/>
      <c r="B41" s="16"/>
      <c r="C41" s="16"/>
      <c r="D41" s="12" t="s">
        <v>35</v>
      </c>
      <c r="E41" s="16" t="s">
        <v>29</v>
      </c>
      <c r="F41" s="11">
        <v>56</v>
      </c>
      <c r="G41" s="13">
        <v>15</v>
      </c>
      <c r="H41" s="14"/>
      <c r="I41" s="14">
        <v>150</v>
      </c>
      <c r="J41" s="35"/>
      <c r="K41" s="27"/>
      <c r="L41" s="36"/>
      <c r="M41" s="34">
        <f t="shared" si="0"/>
        <v>221</v>
      </c>
    </row>
    <row r="42" ht="13.5" customHeight="1" spans="1:13">
      <c r="A42" s="10"/>
      <c r="B42" s="16"/>
      <c r="C42" s="16"/>
      <c r="D42" s="12" t="s">
        <v>327</v>
      </c>
      <c r="E42" s="16" t="s">
        <v>29</v>
      </c>
      <c r="F42" s="11">
        <v>0</v>
      </c>
      <c r="G42" s="13">
        <v>0</v>
      </c>
      <c r="H42" s="14"/>
      <c r="I42" s="14">
        <v>15</v>
      </c>
      <c r="J42" s="35"/>
      <c r="K42" s="27"/>
      <c r="L42" s="36"/>
      <c r="M42" s="34">
        <f t="shared" si="0"/>
        <v>15</v>
      </c>
    </row>
    <row r="43" ht="13.5" customHeight="1" spans="1:13">
      <c r="A43" s="10"/>
      <c r="B43" s="16"/>
      <c r="C43" s="16"/>
      <c r="D43" s="12" t="s">
        <v>328</v>
      </c>
      <c r="E43" s="16" t="s">
        <v>29</v>
      </c>
      <c r="F43" s="11">
        <v>0</v>
      </c>
      <c r="G43" s="13">
        <v>0</v>
      </c>
      <c r="H43" s="14"/>
      <c r="I43" s="14">
        <v>1</v>
      </c>
      <c r="J43" s="35"/>
      <c r="K43" s="27"/>
      <c r="L43" s="36"/>
      <c r="M43" s="34">
        <f t="shared" si="0"/>
        <v>1</v>
      </c>
    </row>
    <row r="44" ht="13.5" customHeight="1" spans="1:13">
      <c r="A44" s="10"/>
      <c r="B44" s="16"/>
      <c r="C44" s="16"/>
      <c r="D44" s="15" t="s">
        <v>36</v>
      </c>
      <c r="E44" s="16" t="s">
        <v>37</v>
      </c>
      <c r="F44" s="11">
        <v>2</v>
      </c>
      <c r="G44" s="13">
        <v>6</v>
      </c>
      <c r="H44" s="14"/>
      <c r="I44" s="14">
        <v>3</v>
      </c>
      <c r="J44" s="35"/>
      <c r="K44" s="27"/>
      <c r="L44" s="36"/>
      <c r="M44" s="34">
        <f t="shared" si="0"/>
        <v>11</v>
      </c>
    </row>
    <row r="45" ht="17.1" customHeight="1" spans="1:13">
      <c r="A45" s="19" t="s">
        <v>329</v>
      </c>
      <c r="B45" s="19"/>
      <c r="C45" s="19"/>
      <c r="D45" s="19"/>
      <c r="E45" s="19"/>
      <c r="F45" s="19"/>
      <c r="G45" s="20"/>
      <c r="H45" s="21" t="s">
        <v>324</v>
      </c>
      <c r="I45" s="21">
        <f>SUM(I40:I42)</f>
        <v>285</v>
      </c>
      <c r="J45" s="38" t="s">
        <v>324</v>
      </c>
      <c r="K45" s="21">
        <f>SUM(K40:K42)</f>
        <v>0</v>
      </c>
      <c r="L45" s="37"/>
      <c r="M45" s="34">
        <f t="shared" si="0"/>
        <v>285</v>
      </c>
    </row>
    <row r="46" ht="16.5" customHeight="1" spans="1:13">
      <c r="A46" s="10" t="s">
        <v>330</v>
      </c>
      <c r="B46" s="16" t="s">
        <v>331</v>
      </c>
      <c r="C46" s="11"/>
      <c r="D46" s="15" t="s">
        <v>39</v>
      </c>
      <c r="E46" s="11" t="s">
        <v>40</v>
      </c>
      <c r="F46" s="11">
        <v>0</v>
      </c>
      <c r="G46" s="13">
        <v>0</v>
      </c>
      <c r="H46" s="14"/>
      <c r="I46" s="14">
        <v>4</v>
      </c>
      <c r="J46" s="35"/>
      <c r="K46" s="27"/>
      <c r="L46" s="36"/>
      <c r="M46" s="34">
        <f t="shared" si="0"/>
        <v>4</v>
      </c>
    </row>
    <row r="47" ht="16.5" customHeight="1" spans="1:13">
      <c r="A47" s="10"/>
      <c r="B47" s="11"/>
      <c r="C47" s="11"/>
      <c r="D47" s="15" t="s">
        <v>41</v>
      </c>
      <c r="E47" s="11" t="s">
        <v>40</v>
      </c>
      <c r="F47" s="11">
        <v>0</v>
      </c>
      <c r="G47" s="13">
        <v>0</v>
      </c>
      <c r="H47" s="14"/>
      <c r="I47" s="14">
        <v>4</v>
      </c>
      <c r="J47" s="35"/>
      <c r="K47" s="27"/>
      <c r="L47" s="36"/>
      <c r="M47" s="34">
        <f t="shared" si="0"/>
        <v>4</v>
      </c>
    </row>
    <row r="48" ht="16.5" customHeight="1" spans="1:13">
      <c r="A48" s="10"/>
      <c r="B48" s="11"/>
      <c r="C48" s="11"/>
      <c r="D48" s="15" t="s">
        <v>332</v>
      </c>
      <c r="E48" s="11" t="s">
        <v>40</v>
      </c>
      <c r="F48" s="11">
        <v>0</v>
      </c>
      <c r="G48" s="13">
        <v>0</v>
      </c>
      <c r="H48" s="14"/>
      <c r="I48" s="14">
        <v>4</v>
      </c>
      <c r="J48" s="35"/>
      <c r="K48" s="27"/>
      <c r="L48" s="36"/>
      <c r="M48" s="34">
        <f t="shared" si="0"/>
        <v>4</v>
      </c>
    </row>
    <row r="49" ht="16.5" customHeight="1" spans="1:13">
      <c r="A49" s="10"/>
      <c r="B49" s="11"/>
      <c r="C49" s="11"/>
      <c r="D49" s="15" t="s">
        <v>333</v>
      </c>
      <c r="E49" s="11" t="s">
        <v>40</v>
      </c>
      <c r="F49" s="11">
        <v>0</v>
      </c>
      <c r="G49" s="13">
        <v>0</v>
      </c>
      <c r="H49" s="14"/>
      <c r="I49" s="14">
        <v>4</v>
      </c>
      <c r="J49" s="35"/>
      <c r="K49" s="27"/>
      <c r="L49" s="36"/>
      <c r="M49" s="34">
        <f t="shared" si="0"/>
        <v>4</v>
      </c>
    </row>
    <row r="50" ht="16.5" customHeight="1" spans="1:13">
      <c r="A50" s="10"/>
      <c r="B50" s="11"/>
      <c r="C50" s="11"/>
      <c r="D50" s="15" t="s">
        <v>43</v>
      </c>
      <c r="E50" s="11" t="s">
        <v>40</v>
      </c>
      <c r="F50" s="11">
        <v>0</v>
      </c>
      <c r="G50" s="13">
        <v>0</v>
      </c>
      <c r="H50" s="14"/>
      <c r="I50" s="14">
        <v>4</v>
      </c>
      <c r="J50" s="35"/>
      <c r="K50" s="27"/>
      <c r="L50" s="36"/>
      <c r="M50" s="34">
        <f t="shared" si="0"/>
        <v>4</v>
      </c>
    </row>
    <row r="51" ht="16.5" customHeight="1" spans="1:13">
      <c r="A51" s="10"/>
      <c r="B51" s="11"/>
      <c r="C51" s="11"/>
      <c r="D51" s="15" t="s">
        <v>44</v>
      </c>
      <c r="E51" s="11" t="s">
        <v>40</v>
      </c>
      <c r="F51" s="11">
        <v>0</v>
      </c>
      <c r="G51" s="13">
        <v>0</v>
      </c>
      <c r="H51" s="14"/>
      <c r="I51" s="14">
        <v>4</v>
      </c>
      <c r="J51" s="35"/>
      <c r="K51" s="27"/>
      <c r="L51" s="36"/>
      <c r="M51" s="34">
        <f t="shared" si="0"/>
        <v>4</v>
      </c>
    </row>
    <row r="52" ht="16.5" customHeight="1" spans="1:13">
      <c r="A52" s="10"/>
      <c r="B52" s="11"/>
      <c r="C52" s="11"/>
      <c r="D52" s="15" t="s">
        <v>45</v>
      </c>
      <c r="E52" s="11" t="s">
        <v>40</v>
      </c>
      <c r="F52" s="11">
        <v>0</v>
      </c>
      <c r="G52" s="13">
        <v>0</v>
      </c>
      <c r="H52" s="14"/>
      <c r="I52" s="14">
        <v>8</v>
      </c>
      <c r="J52" s="35"/>
      <c r="K52" s="27"/>
      <c r="L52" s="36"/>
      <c r="M52" s="34">
        <f t="shared" si="0"/>
        <v>8</v>
      </c>
    </row>
    <row r="53" ht="16.5" customHeight="1" spans="1:13">
      <c r="A53" s="10"/>
      <c r="B53" s="11"/>
      <c r="C53" s="11"/>
      <c r="D53" s="15" t="s">
        <v>46</v>
      </c>
      <c r="E53" s="11" t="s">
        <v>22</v>
      </c>
      <c r="F53" s="11">
        <v>0</v>
      </c>
      <c r="G53" s="13">
        <v>20</v>
      </c>
      <c r="H53" s="14"/>
      <c r="I53" s="14">
        <v>20</v>
      </c>
      <c r="J53" s="35"/>
      <c r="K53" s="27"/>
      <c r="L53" s="36"/>
      <c r="M53" s="34">
        <f t="shared" si="0"/>
        <v>40</v>
      </c>
    </row>
    <row r="54" ht="18" customHeight="1" spans="1:13">
      <c r="A54" s="10"/>
      <c r="B54" s="11"/>
      <c r="C54" s="11"/>
      <c r="D54" s="15" t="s">
        <v>334</v>
      </c>
      <c r="E54" s="11" t="s">
        <v>40</v>
      </c>
      <c r="F54" s="11">
        <v>0</v>
      </c>
      <c r="G54" s="13">
        <v>0</v>
      </c>
      <c r="H54" s="14"/>
      <c r="I54" s="14">
        <v>1</v>
      </c>
      <c r="J54" s="35"/>
      <c r="K54" s="27"/>
      <c r="L54" s="36"/>
      <c r="M54" s="34">
        <f t="shared" si="0"/>
        <v>1</v>
      </c>
    </row>
    <row r="55" ht="16.5" customHeight="1" spans="1:13">
      <c r="A55" s="10"/>
      <c r="B55" s="11"/>
      <c r="C55" s="11"/>
      <c r="D55" s="15" t="s">
        <v>335</v>
      </c>
      <c r="E55" s="16" t="s">
        <v>40</v>
      </c>
      <c r="F55" s="11">
        <v>0</v>
      </c>
      <c r="G55" s="13">
        <v>0</v>
      </c>
      <c r="H55" s="14"/>
      <c r="I55" s="14">
        <v>10</v>
      </c>
      <c r="J55" s="35"/>
      <c r="K55" s="27"/>
      <c r="L55" s="36"/>
      <c r="M55" s="34">
        <f t="shared" si="0"/>
        <v>10</v>
      </c>
    </row>
    <row r="56" ht="16.5" customHeight="1" spans="1:13">
      <c r="A56" s="10"/>
      <c r="B56" s="11"/>
      <c r="C56" s="11"/>
      <c r="D56" s="15" t="s">
        <v>336</v>
      </c>
      <c r="E56" s="16" t="s">
        <v>29</v>
      </c>
      <c r="F56" s="11">
        <v>0</v>
      </c>
      <c r="G56" s="13">
        <v>2</v>
      </c>
      <c r="H56" s="14"/>
      <c r="I56" s="14">
        <v>5</v>
      </c>
      <c r="J56" s="35"/>
      <c r="K56" s="27"/>
      <c r="L56" s="36"/>
      <c r="M56" s="34">
        <f t="shared" si="0"/>
        <v>7</v>
      </c>
    </row>
    <row r="57" ht="16.5" customHeight="1" spans="1:13">
      <c r="A57" s="10"/>
      <c r="B57" s="11"/>
      <c r="C57" s="11"/>
      <c r="D57" s="15" t="s">
        <v>48</v>
      </c>
      <c r="E57" s="16" t="s">
        <v>29</v>
      </c>
      <c r="F57" s="11">
        <v>0</v>
      </c>
      <c r="G57" s="13">
        <v>0</v>
      </c>
      <c r="H57" s="14"/>
      <c r="I57" s="14">
        <v>5</v>
      </c>
      <c r="J57" s="35"/>
      <c r="K57" s="27"/>
      <c r="L57" s="36"/>
      <c r="M57" s="34">
        <f t="shared" si="0"/>
        <v>5</v>
      </c>
    </row>
    <row r="58" ht="16.5" customHeight="1" spans="1:13">
      <c r="A58" s="10"/>
      <c r="B58" s="11"/>
      <c r="C58" s="11"/>
      <c r="D58" s="15" t="s">
        <v>49</v>
      </c>
      <c r="E58" s="16" t="s">
        <v>29</v>
      </c>
      <c r="F58" s="11">
        <v>0</v>
      </c>
      <c r="G58" s="13">
        <v>0</v>
      </c>
      <c r="H58" s="14"/>
      <c r="I58" s="14">
        <v>10</v>
      </c>
      <c r="J58" s="35"/>
      <c r="K58" s="27"/>
      <c r="L58" s="36"/>
      <c r="M58" s="34">
        <f t="shared" si="0"/>
        <v>10</v>
      </c>
    </row>
    <row r="59" ht="17.1" customHeight="1" spans="1:13">
      <c r="A59" s="19" t="s">
        <v>337</v>
      </c>
      <c r="B59" s="19"/>
      <c r="C59" s="19"/>
      <c r="D59" s="19"/>
      <c r="E59" s="19"/>
      <c r="F59" s="19"/>
      <c r="G59" s="20"/>
      <c r="H59" s="21" t="s">
        <v>324</v>
      </c>
      <c r="I59" s="21">
        <f>SUM(I46:I58)</f>
        <v>83</v>
      </c>
      <c r="J59" s="38" t="s">
        <v>324</v>
      </c>
      <c r="K59" s="21">
        <f>SUM(K46:K58)</f>
        <v>0</v>
      </c>
      <c r="L59" s="37"/>
      <c r="M59" s="34">
        <f t="shared" si="0"/>
        <v>83</v>
      </c>
    </row>
    <row r="60" ht="18" customHeight="1" spans="1:13">
      <c r="A60" s="22" t="s">
        <v>338</v>
      </c>
      <c r="B60" s="22"/>
      <c r="C60" s="22"/>
      <c r="D60" s="22"/>
      <c r="E60" s="22"/>
      <c r="F60" s="22"/>
      <c r="G60" s="23"/>
      <c r="H60" s="24" t="s">
        <v>324</v>
      </c>
      <c r="I60" s="24">
        <f>I39+I45+I59</f>
        <v>2854</v>
      </c>
      <c r="J60" s="39" t="s">
        <v>324</v>
      </c>
      <c r="K60" s="24">
        <f>K39+K45+K59</f>
        <v>0</v>
      </c>
      <c r="L60" s="37"/>
      <c r="M60" s="34">
        <f t="shared" si="0"/>
        <v>2854</v>
      </c>
    </row>
    <row r="61" ht="23.1" customHeight="1" spans="1:13">
      <c r="A61" s="25" t="s">
        <v>339</v>
      </c>
      <c r="B61" s="25"/>
      <c r="C61" s="25"/>
      <c r="D61" s="25"/>
      <c r="E61" s="25"/>
      <c r="F61" s="25"/>
      <c r="G61" s="26"/>
      <c r="H61" s="25"/>
      <c r="I61" s="25"/>
      <c r="J61" s="40"/>
      <c r="K61" s="25"/>
      <c r="L61" s="41"/>
      <c r="M61" s="42"/>
    </row>
    <row r="62" ht="16.5" customHeight="1" spans="1:13">
      <c r="A62" s="10" t="s">
        <v>340</v>
      </c>
      <c r="B62" s="15" t="s">
        <v>50</v>
      </c>
      <c r="C62" s="15" t="s">
        <v>51</v>
      </c>
      <c r="D62" s="15" t="s">
        <v>341</v>
      </c>
      <c r="E62" s="16" t="s">
        <v>37</v>
      </c>
      <c r="F62" s="11">
        <v>0</v>
      </c>
      <c r="G62" s="13">
        <v>0</v>
      </c>
      <c r="H62" s="27"/>
      <c r="I62" s="27">
        <v>5</v>
      </c>
      <c r="J62" s="35"/>
      <c r="K62" s="27"/>
      <c r="L62" s="36"/>
      <c r="M62" s="34">
        <f t="shared" ref="M62:M125" si="1">SUM(F62:K62)</f>
        <v>5</v>
      </c>
    </row>
    <row r="63" ht="16.5" customHeight="1" spans="1:13">
      <c r="A63" s="10"/>
      <c r="B63" s="15"/>
      <c r="C63" s="15"/>
      <c r="D63" s="15" t="s">
        <v>342</v>
      </c>
      <c r="E63" s="16" t="s">
        <v>37</v>
      </c>
      <c r="F63" s="11">
        <v>0</v>
      </c>
      <c r="G63" s="13">
        <v>0</v>
      </c>
      <c r="H63" s="27"/>
      <c r="I63" s="27">
        <v>5</v>
      </c>
      <c r="J63" s="35"/>
      <c r="K63" s="27"/>
      <c r="L63" s="36"/>
      <c r="M63" s="34">
        <f t="shared" si="1"/>
        <v>5</v>
      </c>
    </row>
    <row r="64" ht="16.5" customHeight="1" spans="1:13">
      <c r="A64" s="10"/>
      <c r="B64" s="15"/>
      <c r="C64" s="15" t="s">
        <v>53</v>
      </c>
      <c r="D64" s="15" t="s">
        <v>343</v>
      </c>
      <c r="E64" s="16" t="s">
        <v>37</v>
      </c>
      <c r="F64" s="11">
        <v>0</v>
      </c>
      <c r="G64" s="13">
        <v>0</v>
      </c>
      <c r="H64" s="27"/>
      <c r="I64" s="27">
        <v>30</v>
      </c>
      <c r="J64" s="35"/>
      <c r="K64" s="27"/>
      <c r="L64" s="36"/>
      <c r="M64" s="34">
        <f t="shared" si="1"/>
        <v>30</v>
      </c>
    </row>
    <row r="65" ht="16.5" customHeight="1" spans="1:13">
      <c r="A65" s="10"/>
      <c r="B65" s="15"/>
      <c r="C65" s="15"/>
      <c r="D65" s="15" t="s">
        <v>344</v>
      </c>
      <c r="E65" s="16" t="s">
        <v>37</v>
      </c>
      <c r="F65" s="11">
        <v>0</v>
      </c>
      <c r="G65" s="13">
        <v>0</v>
      </c>
      <c r="H65" s="27"/>
      <c r="I65" s="27">
        <v>30</v>
      </c>
      <c r="J65" s="35"/>
      <c r="K65" s="27"/>
      <c r="L65" s="36"/>
      <c r="M65" s="34">
        <f t="shared" si="1"/>
        <v>30</v>
      </c>
    </row>
    <row r="66" ht="16.5" customHeight="1" spans="1:13">
      <c r="A66" s="10"/>
      <c r="B66" s="15"/>
      <c r="C66" s="15"/>
      <c r="D66" s="15" t="s">
        <v>345</v>
      </c>
      <c r="E66" s="16" t="s">
        <v>37</v>
      </c>
      <c r="F66" s="11">
        <v>0</v>
      </c>
      <c r="G66" s="13">
        <v>0</v>
      </c>
      <c r="H66" s="27"/>
      <c r="I66" s="27">
        <v>30</v>
      </c>
      <c r="J66" s="35"/>
      <c r="K66" s="27"/>
      <c r="L66" s="36"/>
      <c r="M66" s="34">
        <f t="shared" si="1"/>
        <v>30</v>
      </c>
    </row>
    <row r="67" ht="16.5" customHeight="1" spans="1:13">
      <c r="A67" s="10"/>
      <c r="B67" s="15"/>
      <c r="C67" s="15" t="s">
        <v>346</v>
      </c>
      <c r="D67" s="15" t="s">
        <v>347</v>
      </c>
      <c r="E67" s="16" t="s">
        <v>37</v>
      </c>
      <c r="F67" s="11">
        <v>0</v>
      </c>
      <c r="G67" s="13">
        <v>0</v>
      </c>
      <c r="H67" s="27"/>
      <c r="I67" s="27">
        <v>5</v>
      </c>
      <c r="J67" s="35"/>
      <c r="K67" s="27"/>
      <c r="L67" s="36"/>
      <c r="M67" s="34">
        <f t="shared" si="1"/>
        <v>5</v>
      </c>
    </row>
    <row r="68" ht="16.5" customHeight="1" spans="1:13">
      <c r="A68" s="10"/>
      <c r="B68" s="15"/>
      <c r="C68" s="15"/>
      <c r="D68" s="15" t="s">
        <v>348</v>
      </c>
      <c r="E68" s="16" t="s">
        <v>37</v>
      </c>
      <c r="F68" s="11">
        <v>0</v>
      </c>
      <c r="G68" s="13">
        <v>0</v>
      </c>
      <c r="H68" s="14"/>
      <c r="I68" s="27">
        <v>5</v>
      </c>
      <c r="J68" s="35"/>
      <c r="K68" s="27"/>
      <c r="L68" s="36"/>
      <c r="M68" s="34">
        <f t="shared" si="1"/>
        <v>5</v>
      </c>
    </row>
    <row r="69" ht="16.5" customHeight="1" spans="1:13">
      <c r="A69" s="10"/>
      <c r="B69" s="15"/>
      <c r="C69" s="15" t="s">
        <v>349</v>
      </c>
      <c r="D69" s="15" t="s">
        <v>350</v>
      </c>
      <c r="E69" s="16" t="s">
        <v>37</v>
      </c>
      <c r="F69" s="11">
        <v>0</v>
      </c>
      <c r="G69" s="13">
        <v>0</v>
      </c>
      <c r="H69" s="14"/>
      <c r="I69" s="27">
        <v>5</v>
      </c>
      <c r="J69" s="35"/>
      <c r="K69" s="27"/>
      <c r="L69" s="36"/>
      <c r="M69" s="34">
        <f t="shared" si="1"/>
        <v>5</v>
      </c>
    </row>
    <row r="70" ht="16.5" customHeight="1" spans="1:13">
      <c r="A70" s="10"/>
      <c r="B70" s="15"/>
      <c r="C70" s="15" t="s">
        <v>351</v>
      </c>
      <c r="D70" s="15" t="s">
        <v>352</v>
      </c>
      <c r="E70" s="16" t="s">
        <v>37</v>
      </c>
      <c r="F70" s="11">
        <v>0</v>
      </c>
      <c r="G70" s="13">
        <v>0</v>
      </c>
      <c r="H70" s="14"/>
      <c r="I70" s="27">
        <v>5</v>
      </c>
      <c r="J70" s="35"/>
      <c r="K70" s="27"/>
      <c r="L70" s="36"/>
      <c r="M70" s="34">
        <f t="shared" si="1"/>
        <v>5</v>
      </c>
    </row>
    <row r="71" ht="16.5" customHeight="1" spans="1:13">
      <c r="A71" s="10"/>
      <c r="B71" s="15"/>
      <c r="C71" s="15"/>
      <c r="D71" s="15" t="s">
        <v>353</v>
      </c>
      <c r="E71" s="16" t="s">
        <v>37</v>
      </c>
      <c r="F71" s="11">
        <v>0</v>
      </c>
      <c r="G71" s="13">
        <v>0</v>
      </c>
      <c r="H71" s="14"/>
      <c r="I71" s="27">
        <v>5</v>
      </c>
      <c r="J71" s="35"/>
      <c r="K71" s="27"/>
      <c r="L71" s="36"/>
      <c r="M71" s="34">
        <f t="shared" si="1"/>
        <v>5</v>
      </c>
    </row>
    <row r="72" ht="16.5" customHeight="1" spans="1:13">
      <c r="A72" s="10"/>
      <c r="B72" s="15"/>
      <c r="C72" s="15" t="s">
        <v>354</v>
      </c>
      <c r="D72" s="15" t="s">
        <v>355</v>
      </c>
      <c r="E72" s="16" t="s">
        <v>37</v>
      </c>
      <c r="F72" s="11">
        <v>0</v>
      </c>
      <c r="G72" s="13">
        <v>0</v>
      </c>
      <c r="H72" s="14"/>
      <c r="I72" s="27">
        <v>5</v>
      </c>
      <c r="J72" s="35"/>
      <c r="K72" s="27"/>
      <c r="L72" s="36"/>
      <c r="M72" s="34">
        <f t="shared" si="1"/>
        <v>5</v>
      </c>
    </row>
    <row r="73" ht="16.5" customHeight="1" spans="1:13">
      <c r="A73" s="10"/>
      <c r="B73" s="15"/>
      <c r="C73" s="15"/>
      <c r="D73" s="15" t="s">
        <v>352</v>
      </c>
      <c r="E73" s="16" t="s">
        <v>37</v>
      </c>
      <c r="F73" s="11">
        <v>0</v>
      </c>
      <c r="G73" s="13">
        <v>0</v>
      </c>
      <c r="H73" s="14"/>
      <c r="I73" s="27">
        <v>5</v>
      </c>
      <c r="J73" s="35"/>
      <c r="K73" s="27"/>
      <c r="L73" s="36"/>
      <c r="M73" s="34">
        <f t="shared" si="1"/>
        <v>5</v>
      </c>
    </row>
    <row r="74" ht="16.5" customHeight="1" spans="1:13">
      <c r="A74" s="10"/>
      <c r="B74" s="15"/>
      <c r="C74" s="15"/>
      <c r="D74" s="15" t="s">
        <v>356</v>
      </c>
      <c r="E74" s="16" t="s">
        <v>37</v>
      </c>
      <c r="F74" s="11">
        <v>0</v>
      </c>
      <c r="G74" s="13">
        <v>0</v>
      </c>
      <c r="H74" s="14"/>
      <c r="I74" s="27">
        <v>5</v>
      </c>
      <c r="J74" s="35"/>
      <c r="K74" s="27"/>
      <c r="L74" s="36"/>
      <c r="M74" s="34">
        <f t="shared" si="1"/>
        <v>5</v>
      </c>
    </row>
    <row r="75" ht="16.5" customHeight="1" spans="1:13">
      <c r="A75" s="10"/>
      <c r="B75" s="15"/>
      <c r="C75" s="15"/>
      <c r="D75" s="15" t="s">
        <v>357</v>
      </c>
      <c r="E75" s="16" t="s">
        <v>37</v>
      </c>
      <c r="F75" s="11">
        <v>0</v>
      </c>
      <c r="G75" s="13">
        <v>0</v>
      </c>
      <c r="H75" s="14"/>
      <c r="I75" s="27">
        <v>5</v>
      </c>
      <c r="J75" s="35"/>
      <c r="K75" s="27"/>
      <c r="L75" s="36"/>
      <c r="M75" s="34">
        <f t="shared" si="1"/>
        <v>5</v>
      </c>
    </row>
    <row r="76" ht="16.5" customHeight="1" spans="1:13">
      <c r="A76" s="10"/>
      <c r="B76" s="15"/>
      <c r="C76" s="15" t="s">
        <v>358</v>
      </c>
      <c r="D76" s="12" t="s">
        <v>359</v>
      </c>
      <c r="E76" s="16" t="s">
        <v>37</v>
      </c>
      <c r="F76" s="11">
        <v>0</v>
      </c>
      <c r="G76" s="13">
        <v>0</v>
      </c>
      <c r="H76" s="14"/>
      <c r="I76" s="27">
        <v>5</v>
      </c>
      <c r="J76" s="35"/>
      <c r="K76" s="27"/>
      <c r="L76" s="36"/>
      <c r="M76" s="34">
        <f t="shared" si="1"/>
        <v>5</v>
      </c>
    </row>
    <row r="77" ht="16.5" customHeight="1" spans="1:13">
      <c r="A77" s="10"/>
      <c r="B77" s="15"/>
      <c r="C77" s="15"/>
      <c r="D77" s="12" t="s">
        <v>360</v>
      </c>
      <c r="E77" s="16" t="s">
        <v>37</v>
      </c>
      <c r="F77" s="11">
        <v>0</v>
      </c>
      <c r="G77" s="13">
        <v>0</v>
      </c>
      <c r="H77" s="14"/>
      <c r="I77" s="27">
        <v>5</v>
      </c>
      <c r="J77" s="35"/>
      <c r="K77" s="27"/>
      <c r="L77" s="36"/>
      <c r="M77" s="34">
        <f t="shared" si="1"/>
        <v>5</v>
      </c>
    </row>
    <row r="78" ht="16.5" customHeight="1" spans="1:13">
      <c r="A78" s="10"/>
      <c r="B78" s="15"/>
      <c r="C78" s="15" t="s">
        <v>55</v>
      </c>
      <c r="D78" s="43" t="s">
        <v>56</v>
      </c>
      <c r="E78" s="16" t="s">
        <v>29</v>
      </c>
      <c r="F78" s="11">
        <v>60</v>
      </c>
      <c r="G78" s="13">
        <v>0</v>
      </c>
      <c r="H78" s="14"/>
      <c r="I78" s="27">
        <v>50</v>
      </c>
      <c r="J78" s="35"/>
      <c r="K78" s="27"/>
      <c r="L78" s="36"/>
      <c r="M78" s="34">
        <f t="shared" si="1"/>
        <v>110</v>
      </c>
    </row>
    <row r="79" ht="16.5" customHeight="1" spans="1:13">
      <c r="A79" s="10"/>
      <c r="B79" s="15" t="s">
        <v>361</v>
      </c>
      <c r="C79" s="15" t="s">
        <v>362</v>
      </c>
      <c r="D79" s="15" t="s">
        <v>363</v>
      </c>
      <c r="E79" s="16" t="s">
        <v>37</v>
      </c>
      <c r="F79" s="11">
        <v>0</v>
      </c>
      <c r="G79" s="13">
        <v>0</v>
      </c>
      <c r="H79" s="27"/>
      <c r="I79" s="27">
        <v>5</v>
      </c>
      <c r="J79" s="35"/>
      <c r="K79" s="27"/>
      <c r="L79" s="36"/>
      <c r="M79" s="34">
        <f t="shared" si="1"/>
        <v>5</v>
      </c>
    </row>
    <row r="80" ht="16.5" customHeight="1" spans="1:13">
      <c r="A80" s="10"/>
      <c r="B80" s="15"/>
      <c r="C80" s="15"/>
      <c r="D80" s="15" t="s">
        <v>364</v>
      </c>
      <c r="E80" s="16" t="s">
        <v>37</v>
      </c>
      <c r="F80" s="11">
        <v>0</v>
      </c>
      <c r="G80" s="13">
        <v>0</v>
      </c>
      <c r="H80" s="27"/>
      <c r="I80" s="27">
        <v>15</v>
      </c>
      <c r="J80" s="35"/>
      <c r="K80" s="27"/>
      <c r="L80" s="36"/>
      <c r="M80" s="34">
        <f t="shared" si="1"/>
        <v>15</v>
      </c>
    </row>
    <row r="81" ht="16.5" customHeight="1" spans="1:13">
      <c r="A81" s="10"/>
      <c r="B81" s="15"/>
      <c r="C81" s="15"/>
      <c r="D81" s="15" t="s">
        <v>365</v>
      </c>
      <c r="E81" s="16" t="s">
        <v>37</v>
      </c>
      <c r="F81" s="11">
        <v>0</v>
      </c>
      <c r="G81" s="13">
        <v>0</v>
      </c>
      <c r="H81" s="14"/>
      <c r="I81" s="27">
        <v>5</v>
      </c>
      <c r="J81" s="35"/>
      <c r="K81" s="27"/>
      <c r="L81" s="36"/>
      <c r="M81" s="34">
        <f t="shared" si="1"/>
        <v>5</v>
      </c>
    </row>
    <row r="82" ht="16.5" customHeight="1" spans="1:13">
      <c r="A82" s="10"/>
      <c r="B82" s="15"/>
      <c r="C82" s="15"/>
      <c r="D82" s="15" t="s">
        <v>366</v>
      </c>
      <c r="E82" s="16" t="s">
        <v>37</v>
      </c>
      <c r="F82" s="11">
        <v>0</v>
      </c>
      <c r="G82" s="13">
        <v>0</v>
      </c>
      <c r="H82" s="27"/>
      <c r="I82" s="27">
        <v>15</v>
      </c>
      <c r="J82" s="35"/>
      <c r="K82" s="27"/>
      <c r="L82" s="36"/>
      <c r="M82" s="34">
        <f t="shared" si="1"/>
        <v>15</v>
      </c>
    </row>
    <row r="83" ht="16.5" customHeight="1" spans="1:13">
      <c r="A83" s="10"/>
      <c r="B83" s="15"/>
      <c r="C83" s="15" t="s">
        <v>367</v>
      </c>
      <c r="D83" s="15" t="s">
        <v>363</v>
      </c>
      <c r="E83" s="16" t="s">
        <v>37</v>
      </c>
      <c r="F83" s="11">
        <v>0</v>
      </c>
      <c r="G83" s="13">
        <v>0</v>
      </c>
      <c r="H83" s="14"/>
      <c r="I83" s="27">
        <v>1</v>
      </c>
      <c r="J83" s="35"/>
      <c r="K83" s="27"/>
      <c r="L83" s="36"/>
      <c r="M83" s="34">
        <f t="shared" si="1"/>
        <v>1</v>
      </c>
    </row>
    <row r="84" ht="16.5" customHeight="1" spans="1:13">
      <c r="A84" s="10"/>
      <c r="B84" s="15"/>
      <c r="C84" s="15"/>
      <c r="D84" s="15" t="s">
        <v>364</v>
      </c>
      <c r="E84" s="16" t="s">
        <v>37</v>
      </c>
      <c r="F84" s="11">
        <v>0</v>
      </c>
      <c r="G84" s="13">
        <v>0</v>
      </c>
      <c r="H84" s="14"/>
      <c r="I84" s="27">
        <v>10</v>
      </c>
      <c r="J84" s="35"/>
      <c r="K84" s="27"/>
      <c r="L84" s="36"/>
      <c r="M84" s="34">
        <f t="shared" si="1"/>
        <v>10</v>
      </c>
    </row>
    <row r="85" ht="16.5" customHeight="1" spans="1:13">
      <c r="A85" s="10"/>
      <c r="B85" s="15"/>
      <c r="C85" s="15"/>
      <c r="D85" s="15" t="s">
        <v>365</v>
      </c>
      <c r="E85" s="16" t="s">
        <v>37</v>
      </c>
      <c r="F85" s="11">
        <v>0</v>
      </c>
      <c r="G85" s="13">
        <v>0</v>
      </c>
      <c r="H85" s="14"/>
      <c r="I85" s="27">
        <v>1</v>
      </c>
      <c r="J85" s="35"/>
      <c r="K85" s="27"/>
      <c r="L85" s="36"/>
      <c r="M85" s="34">
        <f t="shared" si="1"/>
        <v>1</v>
      </c>
    </row>
    <row r="86" ht="16.5" customHeight="1" spans="1:13">
      <c r="A86" s="10"/>
      <c r="B86" s="15"/>
      <c r="C86" s="15"/>
      <c r="D86" s="15" t="s">
        <v>366</v>
      </c>
      <c r="E86" s="16" t="s">
        <v>37</v>
      </c>
      <c r="F86" s="11">
        <v>0</v>
      </c>
      <c r="G86" s="13">
        <v>0</v>
      </c>
      <c r="H86" s="14"/>
      <c r="I86" s="27">
        <v>10</v>
      </c>
      <c r="J86" s="35"/>
      <c r="K86" s="27"/>
      <c r="L86" s="36"/>
      <c r="M86" s="34">
        <f t="shared" si="1"/>
        <v>10</v>
      </c>
    </row>
    <row r="87" ht="16.5" customHeight="1" spans="1:13">
      <c r="A87" s="10"/>
      <c r="B87" s="15"/>
      <c r="C87" s="15" t="s">
        <v>368</v>
      </c>
      <c r="D87" s="15" t="s">
        <v>369</v>
      </c>
      <c r="E87" s="16" t="s">
        <v>37</v>
      </c>
      <c r="F87" s="11">
        <v>0</v>
      </c>
      <c r="G87" s="13">
        <v>0</v>
      </c>
      <c r="H87" s="14"/>
      <c r="I87" s="27">
        <v>5</v>
      </c>
      <c r="J87" s="35"/>
      <c r="K87" s="27"/>
      <c r="L87" s="36"/>
      <c r="M87" s="34">
        <f t="shared" si="1"/>
        <v>5</v>
      </c>
    </row>
    <row r="88" ht="16.5" customHeight="1" spans="1:13">
      <c r="A88" s="10"/>
      <c r="B88" s="15" t="s">
        <v>370</v>
      </c>
      <c r="C88" s="15" t="s">
        <v>371</v>
      </c>
      <c r="D88" s="12" t="s">
        <v>372</v>
      </c>
      <c r="E88" s="16" t="s">
        <v>373</v>
      </c>
      <c r="F88" s="11">
        <v>0</v>
      </c>
      <c r="G88" s="13">
        <v>0</v>
      </c>
      <c r="H88" s="14"/>
      <c r="I88" s="27">
        <v>0</v>
      </c>
      <c r="J88" s="35"/>
      <c r="K88" s="27"/>
      <c r="L88" s="36"/>
      <c r="M88" s="34">
        <f t="shared" si="1"/>
        <v>0</v>
      </c>
    </row>
    <row r="89" ht="16.5" customHeight="1" spans="1:13">
      <c r="A89" s="10"/>
      <c r="B89" s="15"/>
      <c r="C89" s="15"/>
      <c r="D89" s="12" t="s">
        <v>374</v>
      </c>
      <c r="E89" s="16" t="s">
        <v>40</v>
      </c>
      <c r="F89" s="11">
        <v>0</v>
      </c>
      <c r="G89" s="13">
        <v>2</v>
      </c>
      <c r="H89" s="14"/>
      <c r="I89" s="27">
        <v>0</v>
      </c>
      <c r="J89" s="35"/>
      <c r="K89" s="27"/>
      <c r="L89" s="36"/>
      <c r="M89" s="34">
        <f t="shared" si="1"/>
        <v>2</v>
      </c>
    </row>
    <row r="90" ht="16.5" customHeight="1" spans="1:13">
      <c r="A90" s="10"/>
      <c r="B90" s="15"/>
      <c r="C90" s="15" t="s">
        <v>375</v>
      </c>
      <c r="D90" s="12" t="s">
        <v>372</v>
      </c>
      <c r="E90" s="16" t="s">
        <v>373</v>
      </c>
      <c r="F90" s="11">
        <v>0</v>
      </c>
      <c r="G90" s="13">
        <v>0</v>
      </c>
      <c r="H90" s="14"/>
      <c r="I90" s="27">
        <v>1</v>
      </c>
      <c r="J90" s="35"/>
      <c r="K90" s="27"/>
      <c r="L90" s="36"/>
      <c r="M90" s="34">
        <f t="shared" si="1"/>
        <v>1</v>
      </c>
    </row>
    <row r="91" ht="16.5" customHeight="1" spans="1:13">
      <c r="A91" s="10"/>
      <c r="B91" s="15"/>
      <c r="C91" s="15"/>
      <c r="D91" s="12" t="s">
        <v>374</v>
      </c>
      <c r="E91" s="16" t="s">
        <v>40</v>
      </c>
      <c r="F91" s="11">
        <v>0</v>
      </c>
      <c r="G91" s="13">
        <v>0</v>
      </c>
      <c r="H91" s="14"/>
      <c r="I91" s="27">
        <v>1</v>
      </c>
      <c r="J91" s="35"/>
      <c r="K91" s="27"/>
      <c r="L91" s="36"/>
      <c r="M91" s="34">
        <f t="shared" si="1"/>
        <v>1</v>
      </c>
    </row>
    <row r="92" ht="16.5" customHeight="1" spans="1:13">
      <c r="A92" s="10"/>
      <c r="B92" s="15"/>
      <c r="C92" s="15" t="s">
        <v>376</v>
      </c>
      <c r="D92" s="12" t="s">
        <v>372</v>
      </c>
      <c r="E92" s="16" t="s">
        <v>373</v>
      </c>
      <c r="F92" s="11">
        <v>0</v>
      </c>
      <c r="G92" s="13">
        <v>0</v>
      </c>
      <c r="H92" s="14"/>
      <c r="I92" s="27">
        <v>1</v>
      </c>
      <c r="J92" s="35"/>
      <c r="K92" s="27"/>
      <c r="L92" s="36"/>
      <c r="M92" s="34">
        <f t="shared" si="1"/>
        <v>1</v>
      </c>
    </row>
    <row r="93" ht="16.5" customHeight="1" spans="1:13">
      <c r="A93" s="10"/>
      <c r="B93" s="15"/>
      <c r="C93" s="15"/>
      <c r="D93" s="12" t="s">
        <v>374</v>
      </c>
      <c r="E93" s="16" t="s">
        <v>40</v>
      </c>
      <c r="F93" s="11">
        <v>0</v>
      </c>
      <c r="G93" s="13">
        <v>0</v>
      </c>
      <c r="H93" s="14"/>
      <c r="I93" s="27">
        <v>1</v>
      </c>
      <c r="J93" s="35"/>
      <c r="K93" s="27"/>
      <c r="L93" s="36"/>
      <c r="M93" s="34">
        <f t="shared" si="1"/>
        <v>1</v>
      </c>
    </row>
    <row r="94" ht="16.5" customHeight="1" spans="1:13">
      <c r="A94" s="10"/>
      <c r="B94" s="15" t="s">
        <v>57</v>
      </c>
      <c r="C94" s="15" t="s">
        <v>58</v>
      </c>
      <c r="D94" s="15" t="s">
        <v>59</v>
      </c>
      <c r="E94" s="16" t="s">
        <v>29</v>
      </c>
      <c r="F94" s="11">
        <v>0</v>
      </c>
      <c r="G94" s="13">
        <v>0</v>
      </c>
      <c r="H94" s="14"/>
      <c r="I94" s="27">
        <v>100</v>
      </c>
      <c r="J94" s="35"/>
      <c r="K94" s="27"/>
      <c r="L94" s="36"/>
      <c r="M94" s="34">
        <f t="shared" si="1"/>
        <v>100</v>
      </c>
    </row>
    <row r="95" ht="16.5" customHeight="1" spans="1:13">
      <c r="A95" s="10"/>
      <c r="B95" s="15"/>
      <c r="C95" s="15"/>
      <c r="D95" s="15" t="s">
        <v>60</v>
      </c>
      <c r="E95" s="16" t="s">
        <v>29</v>
      </c>
      <c r="F95" s="11">
        <v>60</v>
      </c>
      <c r="G95" s="13">
        <v>0</v>
      </c>
      <c r="H95" s="14"/>
      <c r="I95" s="27">
        <v>100</v>
      </c>
      <c r="J95" s="35"/>
      <c r="K95" s="27"/>
      <c r="L95" s="36"/>
      <c r="M95" s="34">
        <f t="shared" si="1"/>
        <v>160</v>
      </c>
    </row>
    <row r="96" ht="16.5" customHeight="1" spans="1:13">
      <c r="A96" s="10"/>
      <c r="B96" s="15"/>
      <c r="C96" s="15"/>
      <c r="D96" s="15" t="s">
        <v>61</v>
      </c>
      <c r="E96" s="16" t="s">
        <v>29</v>
      </c>
      <c r="F96" s="11">
        <v>0</v>
      </c>
      <c r="G96" s="13">
        <v>0</v>
      </c>
      <c r="H96" s="14"/>
      <c r="I96" s="27">
        <v>1</v>
      </c>
      <c r="J96" s="35"/>
      <c r="K96" s="27"/>
      <c r="L96" s="36"/>
      <c r="M96" s="34">
        <f t="shared" si="1"/>
        <v>1</v>
      </c>
    </row>
    <row r="97" ht="16.5" customHeight="1" spans="1:13">
      <c r="A97" s="10"/>
      <c r="B97" s="15"/>
      <c r="C97" s="15" t="s">
        <v>62</v>
      </c>
      <c r="D97" s="15" t="s">
        <v>377</v>
      </c>
      <c r="E97" s="16" t="s">
        <v>29</v>
      </c>
      <c r="F97" s="11">
        <v>60</v>
      </c>
      <c r="G97" s="13">
        <v>0</v>
      </c>
      <c r="H97" s="14"/>
      <c r="I97" s="27">
        <v>100</v>
      </c>
      <c r="J97" s="35"/>
      <c r="K97" s="27"/>
      <c r="L97" s="36"/>
      <c r="M97" s="34">
        <f t="shared" si="1"/>
        <v>160</v>
      </c>
    </row>
    <row r="98" ht="16.5" customHeight="1" spans="1:13">
      <c r="A98" s="10"/>
      <c r="B98" s="15"/>
      <c r="C98" s="15"/>
      <c r="D98" s="15" t="s">
        <v>64</v>
      </c>
      <c r="E98" s="16" t="s">
        <v>29</v>
      </c>
      <c r="F98" s="11">
        <v>0</v>
      </c>
      <c r="G98" s="13">
        <v>0</v>
      </c>
      <c r="H98" s="14"/>
      <c r="I98" s="27">
        <v>100</v>
      </c>
      <c r="J98" s="35"/>
      <c r="K98" s="27"/>
      <c r="L98" s="36"/>
      <c r="M98" s="34">
        <f t="shared" si="1"/>
        <v>100</v>
      </c>
    </row>
    <row r="99" ht="16.5" customHeight="1" spans="1:13">
      <c r="A99" s="10"/>
      <c r="B99" s="15"/>
      <c r="C99" s="15" t="s">
        <v>378</v>
      </c>
      <c r="D99" s="15" t="s">
        <v>66</v>
      </c>
      <c r="E99" s="16" t="s">
        <v>29</v>
      </c>
      <c r="F99" s="11">
        <v>0</v>
      </c>
      <c r="G99" s="13">
        <v>0</v>
      </c>
      <c r="H99" s="27"/>
      <c r="I99" s="27">
        <v>100</v>
      </c>
      <c r="J99" s="35"/>
      <c r="K99" s="27"/>
      <c r="L99" s="36"/>
      <c r="M99" s="34">
        <f t="shared" si="1"/>
        <v>100</v>
      </c>
    </row>
    <row r="100" ht="16.5" customHeight="1" spans="1:13">
      <c r="A100" s="10"/>
      <c r="B100" s="15"/>
      <c r="C100" s="15"/>
      <c r="D100" s="15" t="s">
        <v>67</v>
      </c>
      <c r="E100" s="16" t="s">
        <v>29</v>
      </c>
      <c r="F100" s="11">
        <v>0</v>
      </c>
      <c r="G100" s="13">
        <v>10</v>
      </c>
      <c r="H100" s="27"/>
      <c r="I100" s="27">
        <v>50</v>
      </c>
      <c r="J100" s="35"/>
      <c r="K100" s="27"/>
      <c r="L100" s="36"/>
      <c r="M100" s="34">
        <f t="shared" si="1"/>
        <v>60</v>
      </c>
    </row>
    <row r="101" ht="16.5" customHeight="1" spans="1:13">
      <c r="A101" s="10"/>
      <c r="B101" s="15"/>
      <c r="C101" s="15"/>
      <c r="D101" s="15" t="s">
        <v>68</v>
      </c>
      <c r="E101" s="16" t="s">
        <v>29</v>
      </c>
      <c r="F101" s="11">
        <v>0</v>
      </c>
      <c r="G101" s="13">
        <v>10</v>
      </c>
      <c r="H101" s="27"/>
      <c r="I101" s="27">
        <v>100</v>
      </c>
      <c r="J101" s="35"/>
      <c r="K101" s="27"/>
      <c r="L101" s="36"/>
      <c r="M101" s="34">
        <f t="shared" si="1"/>
        <v>110</v>
      </c>
    </row>
    <row r="102" ht="16.5" customHeight="1" spans="1:13">
      <c r="A102" s="10"/>
      <c r="B102" s="15"/>
      <c r="C102" s="15" t="s">
        <v>69</v>
      </c>
      <c r="D102" s="15" t="s">
        <v>70</v>
      </c>
      <c r="E102" s="16" t="s">
        <v>29</v>
      </c>
      <c r="F102" s="11">
        <v>0</v>
      </c>
      <c r="G102" s="13">
        <v>0</v>
      </c>
      <c r="H102" s="27"/>
      <c r="I102" s="27">
        <v>50</v>
      </c>
      <c r="J102" s="35"/>
      <c r="K102" s="27"/>
      <c r="L102" s="36"/>
      <c r="M102" s="34">
        <f t="shared" si="1"/>
        <v>50</v>
      </c>
    </row>
    <row r="103" ht="16.5" customHeight="1" spans="1:13">
      <c r="A103" s="10"/>
      <c r="B103" s="15"/>
      <c r="C103" s="15"/>
      <c r="D103" s="15" t="s">
        <v>71</v>
      </c>
      <c r="E103" s="16" t="s">
        <v>29</v>
      </c>
      <c r="F103" s="11">
        <v>0</v>
      </c>
      <c r="G103" s="13">
        <v>0</v>
      </c>
      <c r="H103" s="14"/>
      <c r="I103" s="27">
        <v>50</v>
      </c>
      <c r="J103" s="35"/>
      <c r="K103" s="27"/>
      <c r="L103" s="36"/>
      <c r="M103" s="34">
        <f t="shared" si="1"/>
        <v>50</v>
      </c>
    </row>
    <row r="104" ht="16.5" customHeight="1" spans="1:13">
      <c r="A104" s="10"/>
      <c r="B104" s="15"/>
      <c r="C104" s="15" t="s">
        <v>72</v>
      </c>
      <c r="D104" s="15" t="s">
        <v>379</v>
      </c>
      <c r="E104" s="16" t="s">
        <v>15</v>
      </c>
      <c r="F104" s="11">
        <v>0</v>
      </c>
      <c r="G104" s="13">
        <v>10</v>
      </c>
      <c r="H104" s="14"/>
      <c r="I104" s="27">
        <v>20</v>
      </c>
      <c r="J104" s="35"/>
      <c r="K104" s="27"/>
      <c r="L104" s="36"/>
      <c r="M104" s="34">
        <f t="shared" si="1"/>
        <v>30</v>
      </c>
    </row>
    <row r="105" ht="16.5" customHeight="1" spans="1:13">
      <c r="A105" s="10"/>
      <c r="B105" s="16" t="s">
        <v>74</v>
      </c>
      <c r="C105" s="16"/>
      <c r="D105" s="15" t="s">
        <v>75</v>
      </c>
      <c r="E105" s="11" t="s">
        <v>29</v>
      </c>
      <c r="F105" s="11">
        <v>0</v>
      </c>
      <c r="G105" s="13">
        <v>10</v>
      </c>
      <c r="H105" s="44"/>
      <c r="I105" s="27">
        <v>50</v>
      </c>
      <c r="J105" s="35"/>
      <c r="K105" s="27"/>
      <c r="L105" s="36"/>
      <c r="M105" s="34">
        <f t="shared" si="1"/>
        <v>60</v>
      </c>
    </row>
    <row r="106" ht="16.5" customHeight="1" spans="1:13">
      <c r="A106" s="10"/>
      <c r="B106" s="16"/>
      <c r="C106" s="16"/>
      <c r="D106" s="15" t="s">
        <v>76</v>
      </c>
      <c r="E106" s="11" t="s">
        <v>29</v>
      </c>
      <c r="F106" s="11">
        <v>0</v>
      </c>
      <c r="G106" s="13">
        <v>10</v>
      </c>
      <c r="H106" s="44"/>
      <c r="I106" s="27">
        <v>50</v>
      </c>
      <c r="J106" s="35"/>
      <c r="K106" s="27"/>
      <c r="L106" s="36"/>
      <c r="M106" s="34">
        <f t="shared" si="1"/>
        <v>60</v>
      </c>
    </row>
    <row r="107" ht="16.5" customHeight="1" spans="1:13">
      <c r="A107" s="10"/>
      <c r="B107" s="16"/>
      <c r="C107" s="16"/>
      <c r="D107" s="15" t="s">
        <v>380</v>
      </c>
      <c r="E107" s="11" t="s">
        <v>29</v>
      </c>
      <c r="F107" s="11">
        <v>0</v>
      </c>
      <c r="G107" s="13">
        <v>10</v>
      </c>
      <c r="H107" s="44"/>
      <c r="I107" s="27">
        <v>5</v>
      </c>
      <c r="J107" s="35"/>
      <c r="K107" s="27"/>
      <c r="L107" s="36"/>
      <c r="M107" s="34">
        <f t="shared" si="1"/>
        <v>15</v>
      </c>
    </row>
    <row r="108" ht="16.5" customHeight="1" spans="1:13">
      <c r="A108" s="10"/>
      <c r="B108" s="16"/>
      <c r="C108" s="16"/>
      <c r="D108" s="15" t="s">
        <v>77</v>
      </c>
      <c r="E108" s="11" t="s">
        <v>29</v>
      </c>
      <c r="F108" s="11">
        <v>0</v>
      </c>
      <c r="G108" s="13">
        <v>10</v>
      </c>
      <c r="H108" s="44"/>
      <c r="I108" s="27">
        <v>5</v>
      </c>
      <c r="J108" s="35"/>
      <c r="K108" s="27"/>
      <c r="L108" s="36"/>
      <c r="M108" s="34">
        <f t="shared" si="1"/>
        <v>15</v>
      </c>
    </row>
    <row r="109" ht="21" customHeight="1" spans="1:13">
      <c r="A109" s="10"/>
      <c r="B109" s="15" t="s">
        <v>381</v>
      </c>
      <c r="C109" s="15" t="s">
        <v>382</v>
      </c>
      <c r="D109" s="15" t="s">
        <v>383</v>
      </c>
      <c r="E109" s="16" t="s">
        <v>37</v>
      </c>
      <c r="F109" s="11">
        <v>0</v>
      </c>
      <c r="G109" s="13">
        <v>10</v>
      </c>
      <c r="H109" s="27"/>
      <c r="I109" s="27">
        <v>10</v>
      </c>
      <c r="J109" s="35"/>
      <c r="K109" s="27"/>
      <c r="L109" s="36"/>
      <c r="M109" s="34">
        <f t="shared" si="1"/>
        <v>20</v>
      </c>
    </row>
    <row r="110" ht="16.5" customHeight="1" spans="1:13">
      <c r="A110" s="10"/>
      <c r="B110" s="15"/>
      <c r="C110" s="15" t="s">
        <v>384</v>
      </c>
      <c r="D110" s="15" t="s">
        <v>383</v>
      </c>
      <c r="E110" s="16" t="s">
        <v>37</v>
      </c>
      <c r="F110" s="11">
        <v>0</v>
      </c>
      <c r="G110" s="13">
        <v>10</v>
      </c>
      <c r="H110" s="27"/>
      <c r="I110" s="27">
        <v>10</v>
      </c>
      <c r="J110" s="35"/>
      <c r="K110" s="27"/>
      <c r="L110" s="36"/>
      <c r="M110" s="34">
        <f t="shared" si="1"/>
        <v>20</v>
      </c>
    </row>
    <row r="111" ht="16.5" customHeight="1" spans="1:13">
      <c r="A111" s="10"/>
      <c r="B111" s="15"/>
      <c r="C111" s="15" t="s">
        <v>385</v>
      </c>
      <c r="D111" s="15" t="s">
        <v>386</v>
      </c>
      <c r="E111" s="16" t="s">
        <v>37</v>
      </c>
      <c r="F111" s="11">
        <v>0</v>
      </c>
      <c r="G111" s="13">
        <v>0</v>
      </c>
      <c r="H111" s="27"/>
      <c r="I111" s="27">
        <v>10</v>
      </c>
      <c r="J111" s="35"/>
      <c r="K111" s="27"/>
      <c r="L111" s="36"/>
      <c r="M111" s="34">
        <f t="shared" si="1"/>
        <v>10</v>
      </c>
    </row>
    <row r="112" ht="16.5" customHeight="1" spans="1:13">
      <c r="A112" s="10"/>
      <c r="B112" s="15"/>
      <c r="C112" s="15" t="s">
        <v>387</v>
      </c>
      <c r="D112" s="15" t="s">
        <v>386</v>
      </c>
      <c r="E112" s="16" t="s">
        <v>37</v>
      </c>
      <c r="F112" s="11">
        <v>0</v>
      </c>
      <c r="G112" s="13">
        <v>0</v>
      </c>
      <c r="H112" s="27"/>
      <c r="I112" s="27">
        <v>10</v>
      </c>
      <c r="J112" s="35"/>
      <c r="K112" s="27"/>
      <c r="L112" s="36"/>
      <c r="M112" s="34">
        <f t="shared" si="1"/>
        <v>10</v>
      </c>
    </row>
    <row r="113" ht="16.5" customHeight="1" spans="1:13">
      <c r="A113" s="10"/>
      <c r="B113" s="15" t="s">
        <v>388</v>
      </c>
      <c r="C113" s="15" t="s">
        <v>389</v>
      </c>
      <c r="D113" s="12" t="s">
        <v>390</v>
      </c>
      <c r="E113" s="16" t="s">
        <v>29</v>
      </c>
      <c r="F113" s="11">
        <v>0</v>
      </c>
      <c r="G113" s="13">
        <v>0</v>
      </c>
      <c r="H113" s="14"/>
      <c r="I113" s="27">
        <v>5</v>
      </c>
      <c r="J113" s="35"/>
      <c r="K113" s="27"/>
      <c r="L113" s="36"/>
      <c r="M113" s="34">
        <f t="shared" si="1"/>
        <v>5</v>
      </c>
    </row>
    <row r="114" ht="16.5" customHeight="1" spans="1:13">
      <c r="A114" s="10"/>
      <c r="B114" s="15"/>
      <c r="C114" s="15" t="s">
        <v>391</v>
      </c>
      <c r="D114" s="12" t="s">
        <v>392</v>
      </c>
      <c r="E114" s="16" t="s">
        <v>29</v>
      </c>
      <c r="F114" s="11">
        <v>0</v>
      </c>
      <c r="G114" s="13">
        <v>0</v>
      </c>
      <c r="H114" s="14"/>
      <c r="I114" s="27">
        <v>5</v>
      </c>
      <c r="J114" s="35"/>
      <c r="K114" s="27"/>
      <c r="L114" s="36"/>
      <c r="M114" s="34">
        <f t="shared" si="1"/>
        <v>5</v>
      </c>
    </row>
    <row r="115" ht="16.5" customHeight="1" spans="1:500">
      <c r="A115" s="10"/>
      <c r="B115" s="15" t="s">
        <v>393</v>
      </c>
      <c r="C115" s="15" t="s">
        <v>79</v>
      </c>
      <c r="D115" s="12" t="s">
        <v>80</v>
      </c>
      <c r="E115" s="16" t="s">
        <v>22</v>
      </c>
      <c r="F115" s="11">
        <v>60</v>
      </c>
      <c r="G115" s="13">
        <v>0</v>
      </c>
      <c r="H115" s="45"/>
      <c r="I115" s="27">
        <v>80</v>
      </c>
      <c r="J115" s="35"/>
      <c r="K115" s="27"/>
      <c r="L115" s="36"/>
      <c r="M115" s="34">
        <f t="shared" si="1"/>
        <v>140</v>
      </c>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c r="IW115" s="47"/>
      <c r="IX115" s="47"/>
      <c r="IY115" s="47"/>
      <c r="IZ115" s="47"/>
      <c r="JA115" s="47"/>
      <c r="JB115" s="47"/>
      <c r="JC115" s="47"/>
      <c r="JD115" s="47"/>
      <c r="JE115" s="47"/>
      <c r="JF115" s="47"/>
      <c r="JG115" s="47"/>
      <c r="JH115" s="47"/>
      <c r="JI115" s="47"/>
      <c r="JJ115" s="47"/>
      <c r="JK115" s="47"/>
      <c r="JL115" s="47"/>
      <c r="JM115" s="47"/>
      <c r="JN115" s="47"/>
      <c r="JO115" s="47"/>
      <c r="JP115" s="47"/>
      <c r="JQ115" s="47"/>
      <c r="JR115" s="47"/>
      <c r="JS115" s="47"/>
      <c r="JT115" s="47"/>
      <c r="JU115" s="47"/>
      <c r="JV115" s="47"/>
      <c r="JW115" s="47"/>
      <c r="JX115" s="47"/>
      <c r="JY115" s="47"/>
      <c r="JZ115" s="47"/>
      <c r="KA115" s="47"/>
      <c r="KB115" s="47"/>
      <c r="KC115" s="47"/>
      <c r="KD115" s="47"/>
      <c r="KE115" s="47"/>
      <c r="KF115" s="47"/>
      <c r="KG115" s="47"/>
      <c r="KH115" s="47"/>
      <c r="KI115" s="47"/>
      <c r="KJ115" s="47"/>
      <c r="KK115" s="47"/>
      <c r="KL115" s="47"/>
      <c r="KM115" s="47"/>
      <c r="KN115" s="47"/>
      <c r="KO115" s="47"/>
      <c r="KP115" s="47"/>
      <c r="KQ115" s="47"/>
      <c r="KR115" s="47"/>
      <c r="KS115" s="47"/>
      <c r="KT115" s="47"/>
      <c r="KU115" s="47"/>
      <c r="KV115" s="47"/>
      <c r="KW115" s="47"/>
      <c r="KX115" s="47"/>
      <c r="KY115" s="47"/>
      <c r="KZ115" s="47"/>
      <c r="LA115" s="47"/>
      <c r="LB115" s="47"/>
      <c r="LC115" s="47"/>
      <c r="LD115" s="47"/>
      <c r="LE115" s="47"/>
      <c r="LF115" s="47"/>
      <c r="LG115" s="47"/>
      <c r="LH115" s="47"/>
      <c r="LI115" s="47"/>
      <c r="LJ115" s="47"/>
      <c r="LK115" s="47"/>
      <c r="LL115" s="47"/>
      <c r="LM115" s="47"/>
      <c r="LN115" s="47"/>
      <c r="LO115" s="47"/>
      <c r="LP115" s="47"/>
      <c r="LQ115" s="47"/>
      <c r="LR115" s="47"/>
      <c r="LS115" s="47"/>
      <c r="LT115" s="47"/>
      <c r="LU115" s="47"/>
      <c r="LV115" s="47"/>
      <c r="LW115" s="47"/>
      <c r="LX115" s="47"/>
      <c r="LY115" s="47"/>
      <c r="LZ115" s="47"/>
      <c r="MA115" s="47"/>
      <c r="MB115" s="47"/>
      <c r="MC115" s="47"/>
      <c r="MD115" s="47"/>
      <c r="ME115" s="47"/>
      <c r="MF115" s="47"/>
      <c r="MG115" s="47"/>
      <c r="MH115" s="47"/>
      <c r="MI115" s="47"/>
      <c r="MJ115" s="47"/>
      <c r="MK115" s="47"/>
      <c r="ML115" s="47"/>
      <c r="MM115" s="47"/>
      <c r="MN115" s="47"/>
      <c r="MO115" s="47"/>
      <c r="MP115" s="47"/>
      <c r="MQ115" s="47"/>
      <c r="MR115" s="47"/>
      <c r="MS115" s="47"/>
      <c r="MT115" s="47"/>
      <c r="MU115" s="47"/>
      <c r="MV115" s="47"/>
      <c r="MW115" s="47"/>
      <c r="MX115" s="47"/>
      <c r="MY115" s="47"/>
      <c r="MZ115" s="47"/>
      <c r="NA115" s="47"/>
      <c r="NB115" s="47"/>
      <c r="NC115" s="47"/>
      <c r="ND115" s="47"/>
      <c r="NE115" s="47"/>
      <c r="NF115" s="47"/>
      <c r="NG115" s="47"/>
      <c r="NH115" s="47"/>
      <c r="NI115" s="47"/>
      <c r="NJ115" s="47"/>
      <c r="NK115" s="47"/>
      <c r="NL115" s="47"/>
      <c r="NM115" s="47"/>
      <c r="NN115" s="47"/>
      <c r="NO115" s="47"/>
      <c r="NP115" s="47"/>
      <c r="NQ115" s="47"/>
      <c r="NR115" s="47"/>
      <c r="NS115" s="47"/>
      <c r="NT115" s="47"/>
      <c r="NU115" s="47"/>
      <c r="NV115" s="47"/>
      <c r="NW115" s="47"/>
      <c r="NX115" s="47"/>
      <c r="NY115" s="47"/>
      <c r="NZ115" s="47"/>
      <c r="OA115" s="47"/>
      <c r="OB115" s="47"/>
      <c r="OC115" s="47"/>
      <c r="OD115" s="47"/>
      <c r="OE115" s="47"/>
      <c r="OF115" s="47"/>
      <c r="OG115" s="47"/>
      <c r="OH115" s="47"/>
      <c r="OI115" s="47"/>
      <c r="OJ115" s="47"/>
      <c r="OK115" s="47"/>
      <c r="OL115" s="47"/>
      <c r="OM115" s="47"/>
      <c r="ON115" s="47"/>
      <c r="OO115" s="47"/>
      <c r="OP115" s="47"/>
      <c r="OQ115" s="47"/>
      <c r="OR115" s="47"/>
      <c r="OS115" s="47"/>
      <c r="OT115" s="47"/>
      <c r="OU115" s="47"/>
      <c r="OV115" s="47"/>
      <c r="OW115" s="47"/>
      <c r="OX115" s="47"/>
      <c r="OY115" s="47"/>
      <c r="OZ115" s="47"/>
      <c r="PA115" s="47"/>
      <c r="PB115" s="47"/>
      <c r="PC115" s="47"/>
      <c r="PD115" s="47"/>
      <c r="PE115" s="47"/>
      <c r="PF115" s="47"/>
      <c r="PG115" s="47"/>
      <c r="PH115" s="47"/>
      <c r="PI115" s="47"/>
      <c r="PJ115" s="47"/>
      <c r="PK115" s="47"/>
      <c r="PL115" s="47"/>
      <c r="PM115" s="47"/>
      <c r="PN115" s="47"/>
      <c r="PO115" s="47"/>
      <c r="PP115" s="47"/>
      <c r="PQ115" s="47"/>
      <c r="PR115" s="47"/>
      <c r="PS115" s="47"/>
      <c r="PT115" s="47"/>
      <c r="PU115" s="47"/>
      <c r="PV115" s="47"/>
      <c r="PW115" s="47"/>
      <c r="PX115" s="47"/>
      <c r="PY115" s="47"/>
      <c r="PZ115" s="47"/>
      <c r="QA115" s="47"/>
      <c r="QB115" s="47"/>
      <c r="QC115" s="47"/>
      <c r="QD115" s="47"/>
      <c r="QE115" s="47"/>
      <c r="QF115" s="47"/>
      <c r="QG115" s="47"/>
      <c r="QH115" s="47"/>
      <c r="QI115" s="47"/>
      <c r="QJ115" s="47"/>
      <c r="QK115" s="47"/>
      <c r="QL115" s="47"/>
      <c r="QM115" s="47"/>
      <c r="QN115" s="47"/>
      <c r="QO115" s="47"/>
      <c r="QP115" s="47"/>
      <c r="QQ115" s="47"/>
      <c r="QR115" s="47"/>
      <c r="QS115" s="47"/>
      <c r="QT115" s="47"/>
      <c r="QU115" s="47"/>
      <c r="QV115" s="47"/>
      <c r="QW115" s="47"/>
      <c r="QX115" s="47"/>
      <c r="QY115" s="47"/>
      <c r="QZ115" s="47"/>
      <c r="RA115" s="47"/>
      <c r="RB115" s="47"/>
      <c r="RC115" s="47"/>
      <c r="RD115" s="47"/>
      <c r="RE115" s="47"/>
      <c r="RF115" s="47"/>
      <c r="RG115" s="47"/>
      <c r="RH115" s="47"/>
      <c r="RI115" s="47"/>
      <c r="RJ115" s="47"/>
      <c r="RK115" s="47"/>
      <c r="RL115" s="47"/>
      <c r="RM115" s="47"/>
      <c r="RN115" s="47"/>
      <c r="RO115" s="47"/>
      <c r="RP115" s="47"/>
      <c r="RQ115" s="47"/>
      <c r="RR115" s="47"/>
      <c r="RS115" s="47"/>
      <c r="RT115" s="47"/>
      <c r="RU115" s="47"/>
      <c r="RV115" s="47"/>
      <c r="RW115" s="47"/>
      <c r="RX115" s="47"/>
      <c r="RY115" s="47"/>
      <c r="RZ115" s="47"/>
      <c r="SA115" s="47"/>
      <c r="SB115" s="47"/>
      <c r="SC115" s="47"/>
      <c r="SD115" s="47"/>
      <c r="SE115" s="47"/>
      <c r="SF115" s="47"/>
    </row>
    <row r="116" ht="16.5" customHeight="1" spans="1:500">
      <c r="A116" s="10"/>
      <c r="B116" s="15"/>
      <c r="C116" s="15"/>
      <c r="D116" s="12" t="s">
        <v>81</v>
      </c>
      <c r="E116" s="16" t="s">
        <v>22</v>
      </c>
      <c r="F116" s="11">
        <v>0</v>
      </c>
      <c r="G116" s="13">
        <v>0</v>
      </c>
      <c r="H116" s="45"/>
      <c r="I116" s="27">
        <v>16</v>
      </c>
      <c r="J116" s="35"/>
      <c r="K116" s="27"/>
      <c r="L116" s="36"/>
      <c r="M116" s="34">
        <f t="shared" si="1"/>
        <v>16</v>
      </c>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c r="IW116" s="47"/>
      <c r="IX116" s="47"/>
      <c r="IY116" s="47"/>
      <c r="IZ116" s="47"/>
      <c r="JA116" s="47"/>
      <c r="JB116" s="47"/>
      <c r="JC116" s="47"/>
      <c r="JD116" s="47"/>
      <c r="JE116" s="47"/>
      <c r="JF116" s="47"/>
      <c r="JG116" s="47"/>
      <c r="JH116" s="47"/>
      <c r="JI116" s="47"/>
      <c r="JJ116" s="47"/>
      <c r="JK116" s="47"/>
      <c r="JL116" s="47"/>
      <c r="JM116" s="47"/>
      <c r="JN116" s="47"/>
      <c r="JO116" s="47"/>
      <c r="JP116" s="47"/>
      <c r="JQ116" s="47"/>
      <c r="JR116" s="47"/>
      <c r="JS116" s="47"/>
      <c r="JT116" s="47"/>
      <c r="JU116" s="47"/>
      <c r="JV116" s="47"/>
      <c r="JW116" s="47"/>
      <c r="JX116" s="47"/>
      <c r="JY116" s="47"/>
      <c r="JZ116" s="47"/>
      <c r="KA116" s="47"/>
      <c r="KB116" s="47"/>
      <c r="KC116" s="47"/>
      <c r="KD116" s="47"/>
      <c r="KE116" s="47"/>
      <c r="KF116" s="47"/>
      <c r="KG116" s="47"/>
      <c r="KH116" s="47"/>
      <c r="KI116" s="47"/>
      <c r="KJ116" s="47"/>
      <c r="KK116" s="47"/>
      <c r="KL116" s="47"/>
      <c r="KM116" s="47"/>
      <c r="KN116" s="47"/>
      <c r="KO116" s="47"/>
      <c r="KP116" s="47"/>
      <c r="KQ116" s="47"/>
      <c r="KR116" s="47"/>
      <c r="KS116" s="47"/>
      <c r="KT116" s="47"/>
      <c r="KU116" s="47"/>
      <c r="KV116" s="47"/>
      <c r="KW116" s="47"/>
      <c r="KX116" s="47"/>
      <c r="KY116" s="47"/>
      <c r="KZ116" s="47"/>
      <c r="LA116" s="47"/>
      <c r="LB116" s="47"/>
      <c r="LC116" s="47"/>
      <c r="LD116" s="47"/>
      <c r="LE116" s="47"/>
      <c r="LF116" s="47"/>
      <c r="LG116" s="47"/>
      <c r="LH116" s="47"/>
      <c r="LI116" s="47"/>
      <c r="LJ116" s="47"/>
      <c r="LK116" s="47"/>
      <c r="LL116" s="47"/>
      <c r="LM116" s="47"/>
      <c r="LN116" s="47"/>
      <c r="LO116" s="47"/>
      <c r="LP116" s="47"/>
      <c r="LQ116" s="47"/>
      <c r="LR116" s="47"/>
      <c r="LS116" s="47"/>
      <c r="LT116" s="47"/>
      <c r="LU116" s="47"/>
      <c r="LV116" s="47"/>
      <c r="LW116" s="47"/>
      <c r="LX116" s="47"/>
      <c r="LY116" s="47"/>
      <c r="LZ116" s="47"/>
      <c r="MA116" s="47"/>
      <c r="MB116" s="47"/>
      <c r="MC116" s="47"/>
      <c r="MD116" s="47"/>
      <c r="ME116" s="47"/>
      <c r="MF116" s="47"/>
      <c r="MG116" s="47"/>
      <c r="MH116" s="47"/>
      <c r="MI116" s="47"/>
      <c r="MJ116" s="47"/>
      <c r="MK116" s="47"/>
      <c r="ML116" s="47"/>
      <c r="MM116" s="47"/>
      <c r="MN116" s="47"/>
      <c r="MO116" s="47"/>
      <c r="MP116" s="47"/>
      <c r="MQ116" s="47"/>
      <c r="MR116" s="47"/>
      <c r="MS116" s="47"/>
      <c r="MT116" s="47"/>
      <c r="MU116" s="47"/>
      <c r="MV116" s="47"/>
      <c r="MW116" s="47"/>
      <c r="MX116" s="47"/>
      <c r="MY116" s="47"/>
      <c r="MZ116" s="47"/>
      <c r="NA116" s="47"/>
      <c r="NB116" s="47"/>
      <c r="NC116" s="47"/>
      <c r="ND116" s="47"/>
      <c r="NE116" s="47"/>
      <c r="NF116" s="47"/>
      <c r="NG116" s="47"/>
      <c r="NH116" s="47"/>
      <c r="NI116" s="47"/>
      <c r="NJ116" s="47"/>
      <c r="NK116" s="47"/>
      <c r="NL116" s="47"/>
      <c r="NM116" s="47"/>
      <c r="NN116" s="47"/>
      <c r="NO116" s="47"/>
      <c r="NP116" s="47"/>
      <c r="NQ116" s="47"/>
      <c r="NR116" s="47"/>
      <c r="NS116" s="47"/>
      <c r="NT116" s="47"/>
      <c r="NU116" s="47"/>
      <c r="NV116" s="47"/>
      <c r="NW116" s="47"/>
      <c r="NX116" s="47"/>
      <c r="NY116" s="47"/>
      <c r="NZ116" s="47"/>
      <c r="OA116" s="47"/>
      <c r="OB116" s="47"/>
      <c r="OC116" s="47"/>
      <c r="OD116" s="47"/>
      <c r="OE116" s="47"/>
      <c r="OF116" s="47"/>
      <c r="OG116" s="47"/>
      <c r="OH116" s="47"/>
      <c r="OI116" s="47"/>
      <c r="OJ116" s="47"/>
      <c r="OK116" s="47"/>
      <c r="OL116" s="47"/>
      <c r="OM116" s="47"/>
      <c r="ON116" s="47"/>
      <c r="OO116" s="47"/>
      <c r="OP116" s="47"/>
      <c r="OQ116" s="47"/>
      <c r="OR116" s="47"/>
      <c r="OS116" s="47"/>
      <c r="OT116" s="47"/>
      <c r="OU116" s="47"/>
      <c r="OV116" s="47"/>
      <c r="OW116" s="47"/>
      <c r="OX116" s="47"/>
      <c r="OY116" s="47"/>
      <c r="OZ116" s="47"/>
      <c r="PA116" s="47"/>
      <c r="PB116" s="47"/>
      <c r="PC116" s="47"/>
      <c r="PD116" s="47"/>
      <c r="PE116" s="47"/>
      <c r="PF116" s="47"/>
      <c r="PG116" s="47"/>
      <c r="PH116" s="47"/>
      <c r="PI116" s="47"/>
      <c r="PJ116" s="47"/>
      <c r="PK116" s="47"/>
      <c r="PL116" s="47"/>
      <c r="PM116" s="47"/>
      <c r="PN116" s="47"/>
      <c r="PO116" s="47"/>
      <c r="PP116" s="47"/>
      <c r="PQ116" s="47"/>
      <c r="PR116" s="47"/>
      <c r="PS116" s="47"/>
      <c r="PT116" s="47"/>
      <c r="PU116" s="47"/>
      <c r="PV116" s="47"/>
      <c r="PW116" s="47"/>
      <c r="PX116" s="47"/>
      <c r="PY116" s="47"/>
      <c r="PZ116" s="47"/>
      <c r="QA116" s="47"/>
      <c r="QB116" s="47"/>
      <c r="QC116" s="47"/>
      <c r="QD116" s="47"/>
      <c r="QE116" s="47"/>
      <c r="QF116" s="47"/>
      <c r="QG116" s="47"/>
      <c r="QH116" s="47"/>
      <c r="QI116" s="47"/>
      <c r="QJ116" s="47"/>
      <c r="QK116" s="47"/>
      <c r="QL116" s="47"/>
      <c r="QM116" s="47"/>
      <c r="QN116" s="47"/>
      <c r="QO116" s="47"/>
      <c r="QP116" s="47"/>
      <c r="QQ116" s="47"/>
      <c r="QR116" s="47"/>
      <c r="QS116" s="47"/>
      <c r="QT116" s="47"/>
      <c r="QU116" s="47"/>
      <c r="QV116" s="47"/>
      <c r="QW116" s="47"/>
      <c r="QX116" s="47"/>
      <c r="QY116" s="47"/>
      <c r="QZ116" s="47"/>
      <c r="RA116" s="47"/>
      <c r="RB116" s="47"/>
      <c r="RC116" s="47"/>
      <c r="RD116" s="47"/>
      <c r="RE116" s="47"/>
      <c r="RF116" s="47"/>
      <c r="RG116" s="47"/>
      <c r="RH116" s="47"/>
      <c r="RI116" s="47"/>
      <c r="RJ116" s="47"/>
      <c r="RK116" s="47"/>
      <c r="RL116" s="47"/>
      <c r="RM116" s="47"/>
      <c r="RN116" s="47"/>
      <c r="RO116" s="47"/>
      <c r="RP116" s="47"/>
      <c r="RQ116" s="47"/>
      <c r="RR116" s="47"/>
      <c r="RS116" s="47"/>
      <c r="RT116" s="47"/>
      <c r="RU116" s="47"/>
      <c r="RV116" s="47"/>
      <c r="RW116" s="47"/>
      <c r="RX116" s="47"/>
      <c r="RY116" s="47"/>
      <c r="RZ116" s="47"/>
      <c r="SA116" s="47"/>
      <c r="SB116" s="47"/>
      <c r="SC116" s="47"/>
      <c r="SD116" s="47"/>
      <c r="SE116" s="47"/>
      <c r="SF116" s="47"/>
    </row>
    <row r="117" ht="16.5" customHeight="1" spans="1:500">
      <c r="A117" s="10"/>
      <c r="B117" s="15"/>
      <c r="C117" s="15"/>
      <c r="D117" s="12" t="s">
        <v>82</v>
      </c>
      <c r="E117" s="16" t="s">
        <v>29</v>
      </c>
      <c r="F117" s="11">
        <v>60</v>
      </c>
      <c r="G117" s="13">
        <v>0</v>
      </c>
      <c r="H117" s="45"/>
      <c r="I117" s="27">
        <v>24</v>
      </c>
      <c r="J117" s="35"/>
      <c r="K117" s="27"/>
      <c r="L117" s="36"/>
      <c r="M117" s="34">
        <f t="shared" si="1"/>
        <v>84</v>
      </c>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7"/>
      <c r="JH117" s="47"/>
      <c r="JI117" s="47"/>
      <c r="JJ117" s="47"/>
      <c r="JK117" s="47"/>
      <c r="JL117" s="47"/>
      <c r="JM117" s="47"/>
      <c r="JN117" s="47"/>
      <c r="JO117" s="47"/>
      <c r="JP117" s="47"/>
      <c r="JQ117" s="47"/>
      <c r="JR117" s="47"/>
      <c r="JS117" s="47"/>
      <c r="JT117" s="47"/>
      <c r="JU117" s="47"/>
      <c r="JV117" s="47"/>
      <c r="JW117" s="47"/>
      <c r="JX117" s="47"/>
      <c r="JY117" s="47"/>
      <c r="JZ117" s="47"/>
      <c r="KA117" s="47"/>
      <c r="KB117" s="47"/>
      <c r="KC117" s="47"/>
      <c r="KD117" s="47"/>
      <c r="KE117" s="47"/>
      <c r="KF117" s="47"/>
      <c r="KG117" s="47"/>
      <c r="KH117" s="47"/>
      <c r="KI117" s="47"/>
      <c r="KJ117" s="47"/>
      <c r="KK117" s="47"/>
      <c r="KL117" s="47"/>
      <c r="KM117" s="47"/>
      <c r="KN117" s="47"/>
      <c r="KO117" s="47"/>
      <c r="KP117" s="47"/>
      <c r="KQ117" s="47"/>
      <c r="KR117" s="47"/>
      <c r="KS117" s="47"/>
      <c r="KT117" s="47"/>
      <c r="KU117" s="47"/>
      <c r="KV117" s="47"/>
      <c r="KW117" s="47"/>
      <c r="KX117" s="47"/>
      <c r="KY117" s="47"/>
      <c r="KZ117" s="47"/>
      <c r="LA117" s="47"/>
      <c r="LB117" s="47"/>
      <c r="LC117" s="47"/>
      <c r="LD117" s="47"/>
      <c r="LE117" s="47"/>
      <c r="LF117" s="47"/>
      <c r="LG117" s="47"/>
      <c r="LH117" s="47"/>
      <c r="LI117" s="47"/>
      <c r="LJ117" s="47"/>
      <c r="LK117" s="47"/>
      <c r="LL117" s="47"/>
      <c r="LM117" s="47"/>
      <c r="LN117" s="47"/>
      <c r="LO117" s="47"/>
      <c r="LP117" s="47"/>
      <c r="LQ117" s="47"/>
      <c r="LR117" s="47"/>
      <c r="LS117" s="47"/>
      <c r="LT117" s="47"/>
      <c r="LU117" s="47"/>
      <c r="LV117" s="47"/>
      <c r="LW117" s="47"/>
      <c r="LX117" s="47"/>
      <c r="LY117" s="47"/>
      <c r="LZ117" s="47"/>
      <c r="MA117" s="47"/>
      <c r="MB117" s="47"/>
      <c r="MC117" s="47"/>
      <c r="MD117" s="47"/>
      <c r="ME117" s="47"/>
      <c r="MF117" s="47"/>
      <c r="MG117" s="47"/>
      <c r="MH117" s="47"/>
      <c r="MI117" s="47"/>
      <c r="MJ117" s="47"/>
      <c r="MK117" s="47"/>
      <c r="ML117" s="47"/>
      <c r="MM117" s="47"/>
      <c r="MN117" s="47"/>
      <c r="MO117" s="47"/>
      <c r="MP117" s="47"/>
      <c r="MQ117" s="47"/>
      <c r="MR117" s="47"/>
      <c r="MS117" s="47"/>
      <c r="MT117" s="47"/>
      <c r="MU117" s="47"/>
      <c r="MV117" s="47"/>
      <c r="MW117" s="47"/>
      <c r="MX117" s="47"/>
      <c r="MY117" s="47"/>
      <c r="MZ117" s="47"/>
      <c r="NA117" s="47"/>
      <c r="NB117" s="47"/>
      <c r="NC117" s="47"/>
      <c r="ND117" s="47"/>
      <c r="NE117" s="47"/>
      <c r="NF117" s="47"/>
      <c r="NG117" s="47"/>
      <c r="NH117" s="47"/>
      <c r="NI117" s="47"/>
      <c r="NJ117" s="47"/>
      <c r="NK117" s="47"/>
      <c r="NL117" s="47"/>
      <c r="NM117" s="47"/>
      <c r="NN117" s="47"/>
      <c r="NO117" s="47"/>
      <c r="NP117" s="47"/>
      <c r="NQ117" s="47"/>
      <c r="NR117" s="47"/>
      <c r="NS117" s="47"/>
      <c r="NT117" s="47"/>
      <c r="NU117" s="47"/>
      <c r="NV117" s="47"/>
      <c r="NW117" s="47"/>
      <c r="NX117" s="47"/>
      <c r="NY117" s="47"/>
      <c r="NZ117" s="47"/>
      <c r="OA117" s="47"/>
      <c r="OB117" s="47"/>
      <c r="OC117" s="47"/>
      <c r="OD117" s="47"/>
      <c r="OE117" s="47"/>
      <c r="OF117" s="47"/>
      <c r="OG117" s="47"/>
      <c r="OH117" s="47"/>
      <c r="OI117" s="47"/>
      <c r="OJ117" s="47"/>
      <c r="OK117" s="47"/>
      <c r="OL117" s="47"/>
      <c r="OM117" s="47"/>
      <c r="ON117" s="47"/>
      <c r="OO117" s="47"/>
      <c r="OP117" s="47"/>
      <c r="OQ117" s="47"/>
      <c r="OR117" s="47"/>
      <c r="OS117" s="47"/>
      <c r="OT117" s="47"/>
      <c r="OU117" s="47"/>
      <c r="OV117" s="47"/>
      <c r="OW117" s="47"/>
      <c r="OX117" s="47"/>
      <c r="OY117" s="47"/>
      <c r="OZ117" s="47"/>
      <c r="PA117" s="47"/>
      <c r="PB117" s="47"/>
      <c r="PC117" s="47"/>
      <c r="PD117" s="47"/>
      <c r="PE117" s="47"/>
      <c r="PF117" s="47"/>
      <c r="PG117" s="47"/>
      <c r="PH117" s="47"/>
      <c r="PI117" s="47"/>
      <c r="PJ117" s="47"/>
      <c r="PK117" s="47"/>
      <c r="PL117" s="47"/>
      <c r="PM117" s="47"/>
      <c r="PN117" s="47"/>
      <c r="PO117" s="47"/>
      <c r="PP117" s="47"/>
      <c r="PQ117" s="47"/>
      <c r="PR117" s="47"/>
      <c r="PS117" s="47"/>
      <c r="PT117" s="47"/>
      <c r="PU117" s="47"/>
      <c r="PV117" s="47"/>
      <c r="PW117" s="47"/>
      <c r="PX117" s="47"/>
      <c r="PY117" s="47"/>
      <c r="PZ117" s="47"/>
      <c r="QA117" s="47"/>
      <c r="QB117" s="47"/>
      <c r="QC117" s="47"/>
      <c r="QD117" s="47"/>
      <c r="QE117" s="47"/>
      <c r="QF117" s="47"/>
      <c r="QG117" s="47"/>
      <c r="QH117" s="47"/>
      <c r="QI117" s="47"/>
      <c r="QJ117" s="47"/>
      <c r="QK117" s="47"/>
      <c r="QL117" s="47"/>
      <c r="QM117" s="47"/>
      <c r="QN117" s="47"/>
      <c r="QO117" s="47"/>
      <c r="QP117" s="47"/>
      <c r="QQ117" s="47"/>
      <c r="QR117" s="47"/>
      <c r="QS117" s="47"/>
      <c r="QT117" s="47"/>
      <c r="QU117" s="47"/>
      <c r="QV117" s="47"/>
      <c r="QW117" s="47"/>
      <c r="QX117" s="47"/>
      <c r="QY117" s="47"/>
      <c r="QZ117" s="47"/>
      <c r="RA117" s="47"/>
      <c r="RB117" s="47"/>
      <c r="RC117" s="47"/>
      <c r="RD117" s="47"/>
      <c r="RE117" s="47"/>
      <c r="RF117" s="47"/>
      <c r="RG117" s="47"/>
      <c r="RH117" s="47"/>
      <c r="RI117" s="47"/>
      <c r="RJ117" s="47"/>
      <c r="RK117" s="47"/>
      <c r="RL117" s="47"/>
      <c r="RM117" s="47"/>
      <c r="RN117" s="47"/>
      <c r="RO117" s="47"/>
      <c r="RP117" s="47"/>
      <c r="RQ117" s="47"/>
      <c r="RR117" s="47"/>
      <c r="RS117" s="47"/>
      <c r="RT117" s="47"/>
      <c r="RU117" s="47"/>
      <c r="RV117" s="47"/>
      <c r="RW117" s="47"/>
      <c r="RX117" s="47"/>
      <c r="RY117" s="47"/>
      <c r="RZ117" s="47"/>
      <c r="SA117" s="47"/>
      <c r="SB117" s="47"/>
      <c r="SC117" s="47"/>
      <c r="SD117" s="47"/>
      <c r="SE117" s="47"/>
      <c r="SF117" s="47"/>
    </row>
    <row r="118" ht="16.5" customHeight="1" spans="1:500">
      <c r="A118" s="10"/>
      <c r="B118" s="15"/>
      <c r="C118" s="15"/>
      <c r="D118" s="12" t="s">
        <v>394</v>
      </c>
      <c r="E118" s="16" t="s">
        <v>29</v>
      </c>
      <c r="F118" s="11">
        <v>0</v>
      </c>
      <c r="G118" s="13">
        <v>0</v>
      </c>
      <c r="H118" s="45"/>
      <c r="I118" s="27">
        <v>1</v>
      </c>
      <c r="J118" s="35"/>
      <c r="K118" s="27"/>
      <c r="L118" s="36"/>
      <c r="M118" s="34">
        <f t="shared" si="1"/>
        <v>1</v>
      </c>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c r="IW118" s="47"/>
      <c r="IX118" s="47"/>
      <c r="IY118" s="47"/>
      <c r="IZ118" s="47"/>
      <c r="JA118" s="47"/>
      <c r="JB118" s="47"/>
      <c r="JC118" s="47"/>
      <c r="JD118" s="47"/>
      <c r="JE118" s="47"/>
      <c r="JF118" s="47"/>
      <c r="JG118" s="47"/>
      <c r="JH118" s="47"/>
      <c r="JI118" s="47"/>
      <c r="JJ118" s="47"/>
      <c r="JK118" s="47"/>
      <c r="JL118" s="47"/>
      <c r="JM118" s="47"/>
      <c r="JN118" s="47"/>
      <c r="JO118" s="47"/>
      <c r="JP118" s="47"/>
      <c r="JQ118" s="47"/>
      <c r="JR118" s="47"/>
      <c r="JS118" s="47"/>
      <c r="JT118" s="47"/>
      <c r="JU118" s="47"/>
      <c r="JV118" s="47"/>
      <c r="JW118" s="47"/>
      <c r="JX118" s="47"/>
      <c r="JY118" s="47"/>
      <c r="JZ118" s="47"/>
      <c r="KA118" s="47"/>
      <c r="KB118" s="47"/>
      <c r="KC118" s="47"/>
      <c r="KD118" s="47"/>
      <c r="KE118" s="47"/>
      <c r="KF118" s="47"/>
      <c r="KG118" s="47"/>
      <c r="KH118" s="47"/>
      <c r="KI118" s="47"/>
      <c r="KJ118" s="47"/>
      <c r="KK118" s="47"/>
      <c r="KL118" s="47"/>
      <c r="KM118" s="47"/>
      <c r="KN118" s="47"/>
      <c r="KO118" s="47"/>
      <c r="KP118" s="47"/>
      <c r="KQ118" s="47"/>
      <c r="KR118" s="47"/>
      <c r="KS118" s="47"/>
      <c r="KT118" s="47"/>
      <c r="KU118" s="47"/>
      <c r="KV118" s="47"/>
      <c r="KW118" s="47"/>
      <c r="KX118" s="47"/>
      <c r="KY118" s="47"/>
      <c r="KZ118" s="47"/>
      <c r="LA118" s="47"/>
      <c r="LB118" s="47"/>
      <c r="LC118" s="47"/>
      <c r="LD118" s="47"/>
      <c r="LE118" s="47"/>
      <c r="LF118" s="47"/>
      <c r="LG118" s="47"/>
      <c r="LH118" s="47"/>
      <c r="LI118" s="47"/>
      <c r="LJ118" s="47"/>
      <c r="LK118" s="47"/>
      <c r="LL118" s="47"/>
      <c r="LM118" s="47"/>
      <c r="LN118" s="47"/>
      <c r="LO118" s="47"/>
      <c r="LP118" s="47"/>
      <c r="LQ118" s="47"/>
      <c r="LR118" s="47"/>
      <c r="LS118" s="47"/>
      <c r="LT118" s="47"/>
      <c r="LU118" s="47"/>
      <c r="LV118" s="47"/>
      <c r="LW118" s="47"/>
      <c r="LX118" s="47"/>
      <c r="LY118" s="47"/>
      <c r="LZ118" s="47"/>
      <c r="MA118" s="47"/>
      <c r="MB118" s="47"/>
      <c r="MC118" s="47"/>
      <c r="MD118" s="47"/>
      <c r="ME118" s="47"/>
      <c r="MF118" s="47"/>
      <c r="MG118" s="47"/>
      <c r="MH118" s="47"/>
      <c r="MI118" s="47"/>
      <c r="MJ118" s="47"/>
      <c r="MK118" s="47"/>
      <c r="ML118" s="47"/>
      <c r="MM118" s="47"/>
      <c r="MN118" s="47"/>
      <c r="MO118" s="47"/>
      <c r="MP118" s="47"/>
      <c r="MQ118" s="47"/>
      <c r="MR118" s="47"/>
      <c r="MS118" s="47"/>
      <c r="MT118" s="47"/>
      <c r="MU118" s="47"/>
      <c r="MV118" s="47"/>
      <c r="MW118" s="47"/>
      <c r="MX118" s="47"/>
      <c r="MY118" s="47"/>
      <c r="MZ118" s="47"/>
      <c r="NA118" s="47"/>
      <c r="NB118" s="47"/>
      <c r="NC118" s="47"/>
      <c r="ND118" s="47"/>
      <c r="NE118" s="47"/>
      <c r="NF118" s="47"/>
      <c r="NG118" s="47"/>
      <c r="NH118" s="47"/>
      <c r="NI118" s="47"/>
      <c r="NJ118" s="47"/>
      <c r="NK118" s="47"/>
      <c r="NL118" s="47"/>
      <c r="NM118" s="47"/>
      <c r="NN118" s="47"/>
      <c r="NO118" s="47"/>
      <c r="NP118" s="47"/>
      <c r="NQ118" s="47"/>
      <c r="NR118" s="47"/>
      <c r="NS118" s="47"/>
      <c r="NT118" s="47"/>
      <c r="NU118" s="47"/>
      <c r="NV118" s="47"/>
      <c r="NW118" s="47"/>
      <c r="NX118" s="47"/>
      <c r="NY118" s="47"/>
      <c r="NZ118" s="47"/>
      <c r="OA118" s="47"/>
      <c r="OB118" s="47"/>
      <c r="OC118" s="47"/>
      <c r="OD118" s="47"/>
      <c r="OE118" s="47"/>
      <c r="OF118" s="47"/>
      <c r="OG118" s="47"/>
      <c r="OH118" s="47"/>
      <c r="OI118" s="47"/>
      <c r="OJ118" s="47"/>
      <c r="OK118" s="47"/>
      <c r="OL118" s="47"/>
      <c r="OM118" s="47"/>
      <c r="ON118" s="47"/>
      <c r="OO118" s="47"/>
      <c r="OP118" s="47"/>
      <c r="OQ118" s="47"/>
      <c r="OR118" s="47"/>
      <c r="OS118" s="47"/>
      <c r="OT118" s="47"/>
      <c r="OU118" s="47"/>
      <c r="OV118" s="47"/>
      <c r="OW118" s="47"/>
      <c r="OX118" s="47"/>
      <c r="OY118" s="47"/>
      <c r="OZ118" s="47"/>
      <c r="PA118" s="47"/>
      <c r="PB118" s="47"/>
      <c r="PC118" s="47"/>
      <c r="PD118" s="47"/>
      <c r="PE118" s="47"/>
      <c r="PF118" s="47"/>
      <c r="PG118" s="47"/>
      <c r="PH118" s="47"/>
      <c r="PI118" s="47"/>
      <c r="PJ118" s="47"/>
      <c r="PK118" s="47"/>
      <c r="PL118" s="47"/>
      <c r="PM118" s="47"/>
      <c r="PN118" s="47"/>
      <c r="PO118" s="47"/>
      <c r="PP118" s="47"/>
      <c r="PQ118" s="47"/>
      <c r="PR118" s="47"/>
      <c r="PS118" s="47"/>
      <c r="PT118" s="47"/>
      <c r="PU118" s="47"/>
      <c r="PV118" s="47"/>
      <c r="PW118" s="47"/>
      <c r="PX118" s="47"/>
      <c r="PY118" s="47"/>
      <c r="PZ118" s="47"/>
      <c r="QA118" s="47"/>
      <c r="QB118" s="47"/>
      <c r="QC118" s="47"/>
      <c r="QD118" s="47"/>
      <c r="QE118" s="47"/>
      <c r="QF118" s="47"/>
      <c r="QG118" s="47"/>
      <c r="QH118" s="47"/>
      <c r="QI118" s="47"/>
      <c r="QJ118" s="47"/>
      <c r="QK118" s="47"/>
      <c r="QL118" s="47"/>
      <c r="QM118" s="47"/>
      <c r="QN118" s="47"/>
      <c r="QO118" s="47"/>
      <c r="QP118" s="47"/>
      <c r="QQ118" s="47"/>
      <c r="QR118" s="47"/>
      <c r="QS118" s="47"/>
      <c r="QT118" s="47"/>
      <c r="QU118" s="47"/>
      <c r="QV118" s="47"/>
      <c r="QW118" s="47"/>
      <c r="QX118" s="47"/>
      <c r="QY118" s="47"/>
      <c r="QZ118" s="47"/>
      <c r="RA118" s="47"/>
      <c r="RB118" s="47"/>
      <c r="RC118" s="47"/>
      <c r="RD118" s="47"/>
      <c r="RE118" s="47"/>
      <c r="RF118" s="47"/>
      <c r="RG118" s="47"/>
      <c r="RH118" s="47"/>
      <c r="RI118" s="47"/>
      <c r="RJ118" s="47"/>
      <c r="RK118" s="47"/>
      <c r="RL118" s="47"/>
      <c r="RM118" s="47"/>
      <c r="RN118" s="47"/>
      <c r="RO118" s="47"/>
      <c r="RP118" s="47"/>
      <c r="RQ118" s="47"/>
      <c r="RR118" s="47"/>
      <c r="RS118" s="47"/>
      <c r="RT118" s="47"/>
      <c r="RU118" s="47"/>
      <c r="RV118" s="47"/>
      <c r="RW118" s="47"/>
      <c r="RX118" s="47"/>
      <c r="RY118" s="47"/>
      <c r="RZ118" s="47"/>
      <c r="SA118" s="47"/>
      <c r="SB118" s="47"/>
      <c r="SC118" s="47"/>
      <c r="SD118" s="47"/>
      <c r="SE118" s="47"/>
      <c r="SF118" s="47"/>
    </row>
    <row r="119" ht="16.5" customHeight="1" spans="1:500">
      <c r="A119" s="10"/>
      <c r="B119" s="15"/>
      <c r="C119" s="15"/>
      <c r="D119" s="12" t="s">
        <v>395</v>
      </c>
      <c r="E119" s="16" t="s">
        <v>29</v>
      </c>
      <c r="F119" s="11">
        <v>0</v>
      </c>
      <c r="G119" s="13">
        <v>0</v>
      </c>
      <c r="H119" s="45"/>
      <c r="I119" s="27">
        <v>32</v>
      </c>
      <c r="J119" s="35"/>
      <c r="K119" s="27"/>
      <c r="L119" s="36"/>
      <c r="M119" s="34">
        <f t="shared" si="1"/>
        <v>32</v>
      </c>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c r="IW119" s="47"/>
      <c r="IX119" s="47"/>
      <c r="IY119" s="47"/>
      <c r="IZ119" s="47"/>
      <c r="JA119" s="47"/>
      <c r="JB119" s="47"/>
      <c r="JC119" s="47"/>
      <c r="JD119" s="47"/>
      <c r="JE119" s="47"/>
      <c r="JF119" s="47"/>
      <c r="JG119" s="47"/>
      <c r="JH119" s="47"/>
      <c r="JI119" s="47"/>
      <c r="JJ119" s="47"/>
      <c r="JK119" s="47"/>
      <c r="JL119" s="47"/>
      <c r="JM119" s="47"/>
      <c r="JN119" s="47"/>
      <c r="JO119" s="47"/>
      <c r="JP119" s="47"/>
      <c r="JQ119" s="47"/>
      <c r="JR119" s="47"/>
      <c r="JS119" s="47"/>
      <c r="JT119" s="47"/>
      <c r="JU119" s="47"/>
      <c r="JV119" s="47"/>
      <c r="JW119" s="47"/>
      <c r="JX119" s="47"/>
      <c r="JY119" s="47"/>
      <c r="JZ119" s="47"/>
      <c r="KA119" s="47"/>
      <c r="KB119" s="47"/>
      <c r="KC119" s="47"/>
      <c r="KD119" s="47"/>
      <c r="KE119" s="47"/>
      <c r="KF119" s="47"/>
      <c r="KG119" s="47"/>
      <c r="KH119" s="47"/>
      <c r="KI119" s="47"/>
      <c r="KJ119" s="47"/>
      <c r="KK119" s="47"/>
      <c r="KL119" s="47"/>
      <c r="KM119" s="47"/>
      <c r="KN119" s="47"/>
      <c r="KO119" s="47"/>
      <c r="KP119" s="47"/>
      <c r="KQ119" s="47"/>
      <c r="KR119" s="47"/>
      <c r="KS119" s="47"/>
      <c r="KT119" s="47"/>
      <c r="KU119" s="47"/>
      <c r="KV119" s="47"/>
      <c r="KW119" s="47"/>
      <c r="KX119" s="47"/>
      <c r="KY119" s="47"/>
      <c r="KZ119" s="47"/>
      <c r="LA119" s="47"/>
      <c r="LB119" s="47"/>
      <c r="LC119" s="47"/>
      <c r="LD119" s="47"/>
      <c r="LE119" s="47"/>
      <c r="LF119" s="47"/>
      <c r="LG119" s="47"/>
      <c r="LH119" s="47"/>
      <c r="LI119" s="47"/>
      <c r="LJ119" s="47"/>
      <c r="LK119" s="47"/>
      <c r="LL119" s="47"/>
      <c r="LM119" s="47"/>
      <c r="LN119" s="47"/>
      <c r="LO119" s="47"/>
      <c r="LP119" s="47"/>
      <c r="LQ119" s="47"/>
      <c r="LR119" s="47"/>
      <c r="LS119" s="47"/>
      <c r="LT119" s="47"/>
      <c r="LU119" s="47"/>
      <c r="LV119" s="47"/>
      <c r="LW119" s="47"/>
      <c r="LX119" s="47"/>
      <c r="LY119" s="47"/>
      <c r="LZ119" s="47"/>
      <c r="MA119" s="47"/>
      <c r="MB119" s="47"/>
      <c r="MC119" s="47"/>
      <c r="MD119" s="47"/>
      <c r="ME119" s="47"/>
      <c r="MF119" s="47"/>
      <c r="MG119" s="47"/>
      <c r="MH119" s="47"/>
      <c r="MI119" s="47"/>
      <c r="MJ119" s="47"/>
      <c r="MK119" s="47"/>
      <c r="ML119" s="47"/>
      <c r="MM119" s="47"/>
      <c r="MN119" s="47"/>
      <c r="MO119" s="47"/>
      <c r="MP119" s="47"/>
      <c r="MQ119" s="47"/>
      <c r="MR119" s="47"/>
      <c r="MS119" s="47"/>
      <c r="MT119" s="47"/>
      <c r="MU119" s="47"/>
      <c r="MV119" s="47"/>
      <c r="MW119" s="47"/>
      <c r="MX119" s="47"/>
      <c r="MY119" s="47"/>
      <c r="MZ119" s="47"/>
      <c r="NA119" s="47"/>
      <c r="NB119" s="47"/>
      <c r="NC119" s="47"/>
      <c r="ND119" s="47"/>
      <c r="NE119" s="47"/>
      <c r="NF119" s="47"/>
      <c r="NG119" s="47"/>
      <c r="NH119" s="47"/>
      <c r="NI119" s="47"/>
      <c r="NJ119" s="47"/>
      <c r="NK119" s="47"/>
      <c r="NL119" s="47"/>
      <c r="NM119" s="47"/>
      <c r="NN119" s="47"/>
      <c r="NO119" s="47"/>
      <c r="NP119" s="47"/>
      <c r="NQ119" s="47"/>
      <c r="NR119" s="47"/>
      <c r="NS119" s="47"/>
      <c r="NT119" s="47"/>
      <c r="NU119" s="47"/>
      <c r="NV119" s="47"/>
      <c r="NW119" s="47"/>
      <c r="NX119" s="47"/>
      <c r="NY119" s="47"/>
      <c r="NZ119" s="47"/>
      <c r="OA119" s="47"/>
      <c r="OB119" s="47"/>
      <c r="OC119" s="47"/>
      <c r="OD119" s="47"/>
      <c r="OE119" s="47"/>
      <c r="OF119" s="47"/>
      <c r="OG119" s="47"/>
      <c r="OH119" s="47"/>
      <c r="OI119" s="47"/>
      <c r="OJ119" s="47"/>
      <c r="OK119" s="47"/>
      <c r="OL119" s="47"/>
      <c r="OM119" s="47"/>
      <c r="ON119" s="47"/>
      <c r="OO119" s="47"/>
      <c r="OP119" s="47"/>
      <c r="OQ119" s="47"/>
      <c r="OR119" s="47"/>
      <c r="OS119" s="47"/>
      <c r="OT119" s="47"/>
      <c r="OU119" s="47"/>
      <c r="OV119" s="47"/>
      <c r="OW119" s="47"/>
      <c r="OX119" s="47"/>
      <c r="OY119" s="47"/>
      <c r="OZ119" s="47"/>
      <c r="PA119" s="47"/>
      <c r="PB119" s="47"/>
      <c r="PC119" s="47"/>
      <c r="PD119" s="47"/>
      <c r="PE119" s="47"/>
      <c r="PF119" s="47"/>
      <c r="PG119" s="47"/>
      <c r="PH119" s="47"/>
      <c r="PI119" s="47"/>
      <c r="PJ119" s="47"/>
      <c r="PK119" s="47"/>
      <c r="PL119" s="47"/>
      <c r="PM119" s="47"/>
      <c r="PN119" s="47"/>
      <c r="PO119" s="47"/>
      <c r="PP119" s="47"/>
      <c r="PQ119" s="47"/>
      <c r="PR119" s="47"/>
      <c r="PS119" s="47"/>
      <c r="PT119" s="47"/>
      <c r="PU119" s="47"/>
      <c r="PV119" s="47"/>
      <c r="PW119" s="47"/>
      <c r="PX119" s="47"/>
      <c r="PY119" s="47"/>
      <c r="PZ119" s="47"/>
      <c r="QA119" s="47"/>
      <c r="QB119" s="47"/>
      <c r="QC119" s="47"/>
      <c r="QD119" s="47"/>
      <c r="QE119" s="47"/>
      <c r="QF119" s="47"/>
      <c r="QG119" s="47"/>
      <c r="QH119" s="47"/>
      <c r="QI119" s="47"/>
      <c r="QJ119" s="47"/>
      <c r="QK119" s="47"/>
      <c r="QL119" s="47"/>
      <c r="QM119" s="47"/>
      <c r="QN119" s="47"/>
      <c r="QO119" s="47"/>
      <c r="QP119" s="47"/>
      <c r="QQ119" s="47"/>
      <c r="QR119" s="47"/>
      <c r="QS119" s="47"/>
      <c r="QT119" s="47"/>
      <c r="QU119" s="47"/>
      <c r="QV119" s="47"/>
      <c r="QW119" s="47"/>
      <c r="QX119" s="47"/>
      <c r="QY119" s="47"/>
      <c r="QZ119" s="47"/>
      <c r="RA119" s="47"/>
      <c r="RB119" s="47"/>
      <c r="RC119" s="47"/>
      <c r="RD119" s="47"/>
      <c r="RE119" s="47"/>
      <c r="RF119" s="47"/>
      <c r="RG119" s="47"/>
      <c r="RH119" s="47"/>
      <c r="RI119" s="47"/>
      <c r="RJ119" s="47"/>
      <c r="RK119" s="47"/>
      <c r="RL119" s="47"/>
      <c r="RM119" s="47"/>
      <c r="RN119" s="47"/>
      <c r="RO119" s="47"/>
      <c r="RP119" s="47"/>
      <c r="RQ119" s="47"/>
      <c r="RR119" s="47"/>
      <c r="RS119" s="47"/>
      <c r="RT119" s="47"/>
      <c r="RU119" s="47"/>
      <c r="RV119" s="47"/>
      <c r="RW119" s="47"/>
      <c r="RX119" s="47"/>
      <c r="RY119" s="47"/>
      <c r="RZ119" s="47"/>
      <c r="SA119" s="47"/>
      <c r="SB119" s="47"/>
      <c r="SC119" s="47"/>
      <c r="SD119" s="47"/>
      <c r="SE119" s="47"/>
      <c r="SF119" s="47"/>
    </row>
    <row r="120" ht="16.5" customHeight="1" spans="1:500">
      <c r="A120" s="10"/>
      <c r="B120" s="15"/>
      <c r="C120" s="15"/>
      <c r="D120" s="12" t="s">
        <v>396</v>
      </c>
      <c r="E120" s="16" t="s">
        <v>29</v>
      </c>
      <c r="F120" s="11">
        <v>0</v>
      </c>
      <c r="G120" s="13">
        <v>0</v>
      </c>
      <c r="H120" s="45"/>
      <c r="I120" s="27">
        <v>1</v>
      </c>
      <c r="J120" s="35"/>
      <c r="K120" s="27"/>
      <c r="L120" s="36"/>
      <c r="M120" s="34">
        <f t="shared" si="1"/>
        <v>1</v>
      </c>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c r="IW120" s="47"/>
      <c r="IX120" s="47"/>
      <c r="IY120" s="47"/>
      <c r="IZ120" s="47"/>
      <c r="JA120" s="47"/>
      <c r="JB120" s="47"/>
      <c r="JC120" s="47"/>
      <c r="JD120" s="47"/>
      <c r="JE120" s="47"/>
      <c r="JF120" s="47"/>
      <c r="JG120" s="47"/>
      <c r="JH120" s="47"/>
      <c r="JI120" s="47"/>
      <c r="JJ120" s="47"/>
      <c r="JK120" s="47"/>
      <c r="JL120" s="47"/>
      <c r="JM120" s="47"/>
      <c r="JN120" s="47"/>
      <c r="JO120" s="47"/>
      <c r="JP120" s="47"/>
      <c r="JQ120" s="47"/>
      <c r="JR120" s="47"/>
      <c r="JS120" s="47"/>
      <c r="JT120" s="47"/>
      <c r="JU120" s="47"/>
      <c r="JV120" s="47"/>
      <c r="JW120" s="47"/>
      <c r="JX120" s="47"/>
      <c r="JY120" s="47"/>
      <c r="JZ120" s="47"/>
      <c r="KA120" s="47"/>
      <c r="KB120" s="47"/>
      <c r="KC120" s="47"/>
      <c r="KD120" s="47"/>
      <c r="KE120" s="47"/>
      <c r="KF120" s="47"/>
      <c r="KG120" s="47"/>
      <c r="KH120" s="47"/>
      <c r="KI120" s="47"/>
      <c r="KJ120" s="47"/>
      <c r="KK120" s="47"/>
      <c r="KL120" s="47"/>
      <c r="KM120" s="47"/>
      <c r="KN120" s="47"/>
      <c r="KO120" s="47"/>
      <c r="KP120" s="47"/>
      <c r="KQ120" s="47"/>
      <c r="KR120" s="47"/>
      <c r="KS120" s="47"/>
      <c r="KT120" s="47"/>
      <c r="KU120" s="47"/>
      <c r="KV120" s="47"/>
      <c r="KW120" s="47"/>
      <c r="KX120" s="47"/>
      <c r="KY120" s="47"/>
      <c r="KZ120" s="47"/>
      <c r="LA120" s="47"/>
      <c r="LB120" s="47"/>
      <c r="LC120" s="47"/>
      <c r="LD120" s="47"/>
      <c r="LE120" s="47"/>
      <c r="LF120" s="47"/>
      <c r="LG120" s="47"/>
      <c r="LH120" s="47"/>
      <c r="LI120" s="47"/>
      <c r="LJ120" s="47"/>
      <c r="LK120" s="47"/>
      <c r="LL120" s="47"/>
      <c r="LM120" s="47"/>
      <c r="LN120" s="47"/>
      <c r="LO120" s="47"/>
      <c r="LP120" s="47"/>
      <c r="LQ120" s="47"/>
      <c r="LR120" s="47"/>
      <c r="LS120" s="47"/>
      <c r="LT120" s="47"/>
      <c r="LU120" s="47"/>
      <c r="LV120" s="47"/>
      <c r="LW120" s="47"/>
      <c r="LX120" s="47"/>
      <c r="LY120" s="47"/>
      <c r="LZ120" s="47"/>
      <c r="MA120" s="47"/>
      <c r="MB120" s="47"/>
      <c r="MC120" s="47"/>
      <c r="MD120" s="47"/>
      <c r="ME120" s="47"/>
      <c r="MF120" s="47"/>
      <c r="MG120" s="47"/>
      <c r="MH120" s="47"/>
      <c r="MI120" s="47"/>
      <c r="MJ120" s="47"/>
      <c r="MK120" s="47"/>
      <c r="ML120" s="47"/>
      <c r="MM120" s="47"/>
      <c r="MN120" s="47"/>
      <c r="MO120" s="47"/>
      <c r="MP120" s="47"/>
      <c r="MQ120" s="47"/>
      <c r="MR120" s="47"/>
      <c r="MS120" s="47"/>
      <c r="MT120" s="47"/>
      <c r="MU120" s="47"/>
      <c r="MV120" s="47"/>
      <c r="MW120" s="47"/>
      <c r="MX120" s="47"/>
      <c r="MY120" s="47"/>
      <c r="MZ120" s="47"/>
      <c r="NA120" s="47"/>
      <c r="NB120" s="47"/>
      <c r="NC120" s="47"/>
      <c r="ND120" s="47"/>
      <c r="NE120" s="47"/>
      <c r="NF120" s="47"/>
      <c r="NG120" s="47"/>
      <c r="NH120" s="47"/>
      <c r="NI120" s="47"/>
      <c r="NJ120" s="47"/>
      <c r="NK120" s="47"/>
      <c r="NL120" s="47"/>
      <c r="NM120" s="47"/>
      <c r="NN120" s="47"/>
      <c r="NO120" s="47"/>
      <c r="NP120" s="47"/>
      <c r="NQ120" s="47"/>
      <c r="NR120" s="47"/>
      <c r="NS120" s="47"/>
      <c r="NT120" s="47"/>
      <c r="NU120" s="47"/>
      <c r="NV120" s="47"/>
      <c r="NW120" s="47"/>
      <c r="NX120" s="47"/>
      <c r="NY120" s="47"/>
      <c r="NZ120" s="47"/>
      <c r="OA120" s="47"/>
      <c r="OB120" s="47"/>
      <c r="OC120" s="47"/>
      <c r="OD120" s="47"/>
      <c r="OE120" s="47"/>
      <c r="OF120" s="47"/>
      <c r="OG120" s="47"/>
      <c r="OH120" s="47"/>
      <c r="OI120" s="47"/>
      <c r="OJ120" s="47"/>
      <c r="OK120" s="47"/>
      <c r="OL120" s="47"/>
      <c r="OM120" s="47"/>
      <c r="ON120" s="47"/>
      <c r="OO120" s="47"/>
      <c r="OP120" s="47"/>
      <c r="OQ120" s="47"/>
      <c r="OR120" s="47"/>
      <c r="OS120" s="47"/>
      <c r="OT120" s="47"/>
      <c r="OU120" s="47"/>
      <c r="OV120" s="47"/>
      <c r="OW120" s="47"/>
      <c r="OX120" s="47"/>
      <c r="OY120" s="47"/>
      <c r="OZ120" s="47"/>
      <c r="PA120" s="47"/>
      <c r="PB120" s="47"/>
      <c r="PC120" s="47"/>
      <c r="PD120" s="47"/>
      <c r="PE120" s="47"/>
      <c r="PF120" s="47"/>
      <c r="PG120" s="47"/>
      <c r="PH120" s="47"/>
      <c r="PI120" s="47"/>
      <c r="PJ120" s="47"/>
      <c r="PK120" s="47"/>
      <c r="PL120" s="47"/>
      <c r="PM120" s="47"/>
      <c r="PN120" s="47"/>
      <c r="PO120" s="47"/>
      <c r="PP120" s="47"/>
      <c r="PQ120" s="47"/>
      <c r="PR120" s="47"/>
      <c r="PS120" s="47"/>
      <c r="PT120" s="47"/>
      <c r="PU120" s="47"/>
      <c r="PV120" s="47"/>
      <c r="PW120" s="47"/>
      <c r="PX120" s="47"/>
      <c r="PY120" s="47"/>
      <c r="PZ120" s="47"/>
      <c r="QA120" s="47"/>
      <c r="QB120" s="47"/>
      <c r="QC120" s="47"/>
      <c r="QD120" s="47"/>
      <c r="QE120" s="47"/>
      <c r="QF120" s="47"/>
      <c r="QG120" s="47"/>
      <c r="QH120" s="47"/>
      <c r="QI120" s="47"/>
      <c r="QJ120" s="47"/>
      <c r="QK120" s="47"/>
      <c r="QL120" s="47"/>
      <c r="QM120" s="47"/>
      <c r="QN120" s="47"/>
      <c r="QO120" s="47"/>
      <c r="QP120" s="47"/>
      <c r="QQ120" s="47"/>
      <c r="QR120" s="47"/>
      <c r="QS120" s="47"/>
      <c r="QT120" s="47"/>
      <c r="QU120" s="47"/>
      <c r="QV120" s="47"/>
      <c r="QW120" s="47"/>
      <c r="QX120" s="47"/>
      <c r="QY120" s="47"/>
      <c r="QZ120" s="47"/>
      <c r="RA120" s="47"/>
      <c r="RB120" s="47"/>
      <c r="RC120" s="47"/>
      <c r="RD120" s="47"/>
      <c r="RE120" s="47"/>
      <c r="RF120" s="47"/>
      <c r="RG120" s="47"/>
      <c r="RH120" s="47"/>
      <c r="RI120" s="47"/>
      <c r="RJ120" s="47"/>
      <c r="RK120" s="47"/>
      <c r="RL120" s="47"/>
      <c r="RM120" s="47"/>
      <c r="RN120" s="47"/>
      <c r="RO120" s="47"/>
      <c r="RP120" s="47"/>
      <c r="RQ120" s="47"/>
      <c r="RR120" s="47"/>
      <c r="RS120" s="47"/>
      <c r="RT120" s="47"/>
      <c r="RU120" s="47"/>
      <c r="RV120" s="47"/>
      <c r="RW120" s="47"/>
      <c r="RX120" s="47"/>
      <c r="RY120" s="47"/>
      <c r="RZ120" s="47"/>
      <c r="SA120" s="47"/>
      <c r="SB120" s="47"/>
      <c r="SC120" s="47"/>
      <c r="SD120" s="47"/>
      <c r="SE120" s="47"/>
      <c r="SF120" s="47"/>
    </row>
    <row r="121" ht="16.5" customHeight="1" spans="1:500">
      <c r="A121" s="10"/>
      <c r="B121" s="15"/>
      <c r="C121" s="15" t="s">
        <v>397</v>
      </c>
      <c r="D121" s="15" t="s">
        <v>398</v>
      </c>
      <c r="E121" s="16" t="s">
        <v>22</v>
      </c>
      <c r="F121" s="11">
        <v>0</v>
      </c>
      <c r="G121" s="13">
        <v>0</v>
      </c>
      <c r="H121" s="45"/>
      <c r="I121" s="27">
        <v>20</v>
      </c>
      <c r="J121" s="35"/>
      <c r="K121" s="27"/>
      <c r="L121" s="36"/>
      <c r="M121" s="34">
        <f t="shared" si="1"/>
        <v>20</v>
      </c>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c r="IW121" s="47"/>
      <c r="IX121" s="47"/>
      <c r="IY121" s="47"/>
      <c r="IZ121" s="47"/>
      <c r="JA121" s="47"/>
      <c r="JB121" s="47"/>
      <c r="JC121" s="47"/>
      <c r="JD121" s="47"/>
      <c r="JE121" s="47"/>
      <c r="JF121" s="47"/>
      <c r="JG121" s="47"/>
      <c r="JH121" s="47"/>
      <c r="JI121" s="47"/>
      <c r="JJ121" s="47"/>
      <c r="JK121" s="47"/>
      <c r="JL121" s="47"/>
      <c r="JM121" s="47"/>
      <c r="JN121" s="47"/>
      <c r="JO121" s="47"/>
      <c r="JP121" s="47"/>
      <c r="JQ121" s="47"/>
      <c r="JR121" s="47"/>
      <c r="JS121" s="47"/>
      <c r="JT121" s="47"/>
      <c r="JU121" s="47"/>
      <c r="JV121" s="47"/>
      <c r="JW121" s="47"/>
      <c r="JX121" s="47"/>
      <c r="JY121" s="47"/>
      <c r="JZ121" s="47"/>
      <c r="KA121" s="47"/>
      <c r="KB121" s="47"/>
      <c r="KC121" s="47"/>
      <c r="KD121" s="47"/>
      <c r="KE121" s="47"/>
      <c r="KF121" s="47"/>
      <c r="KG121" s="47"/>
      <c r="KH121" s="47"/>
      <c r="KI121" s="47"/>
      <c r="KJ121" s="47"/>
      <c r="KK121" s="47"/>
      <c r="KL121" s="47"/>
      <c r="KM121" s="47"/>
      <c r="KN121" s="47"/>
      <c r="KO121" s="47"/>
      <c r="KP121" s="47"/>
      <c r="KQ121" s="47"/>
      <c r="KR121" s="47"/>
      <c r="KS121" s="47"/>
      <c r="KT121" s="47"/>
      <c r="KU121" s="47"/>
      <c r="KV121" s="47"/>
      <c r="KW121" s="47"/>
      <c r="KX121" s="47"/>
      <c r="KY121" s="47"/>
      <c r="KZ121" s="47"/>
      <c r="LA121" s="47"/>
      <c r="LB121" s="47"/>
      <c r="LC121" s="47"/>
      <c r="LD121" s="47"/>
      <c r="LE121" s="47"/>
      <c r="LF121" s="47"/>
      <c r="LG121" s="47"/>
      <c r="LH121" s="47"/>
      <c r="LI121" s="47"/>
      <c r="LJ121" s="47"/>
      <c r="LK121" s="47"/>
      <c r="LL121" s="47"/>
      <c r="LM121" s="47"/>
      <c r="LN121" s="47"/>
      <c r="LO121" s="47"/>
      <c r="LP121" s="47"/>
      <c r="LQ121" s="47"/>
      <c r="LR121" s="47"/>
      <c r="LS121" s="47"/>
      <c r="LT121" s="47"/>
      <c r="LU121" s="47"/>
      <c r="LV121" s="47"/>
      <c r="LW121" s="47"/>
      <c r="LX121" s="47"/>
      <c r="LY121" s="47"/>
      <c r="LZ121" s="47"/>
      <c r="MA121" s="47"/>
      <c r="MB121" s="47"/>
      <c r="MC121" s="47"/>
      <c r="MD121" s="47"/>
      <c r="ME121" s="47"/>
      <c r="MF121" s="47"/>
      <c r="MG121" s="47"/>
      <c r="MH121" s="47"/>
      <c r="MI121" s="47"/>
      <c r="MJ121" s="47"/>
      <c r="MK121" s="47"/>
      <c r="ML121" s="47"/>
      <c r="MM121" s="47"/>
      <c r="MN121" s="47"/>
      <c r="MO121" s="47"/>
      <c r="MP121" s="47"/>
      <c r="MQ121" s="47"/>
      <c r="MR121" s="47"/>
      <c r="MS121" s="47"/>
      <c r="MT121" s="47"/>
      <c r="MU121" s="47"/>
      <c r="MV121" s="47"/>
      <c r="MW121" s="47"/>
      <c r="MX121" s="47"/>
      <c r="MY121" s="47"/>
      <c r="MZ121" s="47"/>
      <c r="NA121" s="47"/>
      <c r="NB121" s="47"/>
      <c r="NC121" s="47"/>
      <c r="ND121" s="47"/>
      <c r="NE121" s="47"/>
      <c r="NF121" s="47"/>
      <c r="NG121" s="47"/>
      <c r="NH121" s="47"/>
      <c r="NI121" s="47"/>
      <c r="NJ121" s="47"/>
      <c r="NK121" s="47"/>
      <c r="NL121" s="47"/>
      <c r="NM121" s="47"/>
      <c r="NN121" s="47"/>
      <c r="NO121" s="47"/>
      <c r="NP121" s="47"/>
      <c r="NQ121" s="47"/>
      <c r="NR121" s="47"/>
      <c r="NS121" s="47"/>
      <c r="NT121" s="47"/>
      <c r="NU121" s="47"/>
      <c r="NV121" s="47"/>
      <c r="NW121" s="47"/>
      <c r="NX121" s="47"/>
      <c r="NY121" s="47"/>
      <c r="NZ121" s="47"/>
      <c r="OA121" s="47"/>
      <c r="OB121" s="47"/>
      <c r="OC121" s="47"/>
      <c r="OD121" s="47"/>
      <c r="OE121" s="47"/>
      <c r="OF121" s="47"/>
      <c r="OG121" s="47"/>
      <c r="OH121" s="47"/>
      <c r="OI121" s="47"/>
      <c r="OJ121" s="47"/>
      <c r="OK121" s="47"/>
      <c r="OL121" s="47"/>
      <c r="OM121" s="47"/>
      <c r="ON121" s="47"/>
      <c r="OO121" s="47"/>
      <c r="OP121" s="47"/>
      <c r="OQ121" s="47"/>
      <c r="OR121" s="47"/>
      <c r="OS121" s="47"/>
      <c r="OT121" s="47"/>
      <c r="OU121" s="47"/>
      <c r="OV121" s="47"/>
      <c r="OW121" s="47"/>
      <c r="OX121" s="47"/>
      <c r="OY121" s="47"/>
      <c r="OZ121" s="47"/>
      <c r="PA121" s="47"/>
      <c r="PB121" s="47"/>
      <c r="PC121" s="47"/>
      <c r="PD121" s="47"/>
      <c r="PE121" s="47"/>
      <c r="PF121" s="47"/>
      <c r="PG121" s="47"/>
      <c r="PH121" s="47"/>
      <c r="PI121" s="47"/>
      <c r="PJ121" s="47"/>
      <c r="PK121" s="47"/>
      <c r="PL121" s="47"/>
      <c r="PM121" s="47"/>
      <c r="PN121" s="47"/>
      <c r="PO121" s="47"/>
      <c r="PP121" s="47"/>
      <c r="PQ121" s="47"/>
      <c r="PR121" s="47"/>
      <c r="PS121" s="47"/>
      <c r="PT121" s="47"/>
      <c r="PU121" s="47"/>
      <c r="PV121" s="47"/>
      <c r="PW121" s="47"/>
      <c r="PX121" s="47"/>
      <c r="PY121" s="47"/>
      <c r="PZ121" s="47"/>
      <c r="QA121" s="47"/>
      <c r="QB121" s="47"/>
      <c r="QC121" s="47"/>
      <c r="QD121" s="47"/>
      <c r="QE121" s="47"/>
      <c r="QF121" s="47"/>
      <c r="QG121" s="47"/>
      <c r="QH121" s="47"/>
      <c r="QI121" s="47"/>
      <c r="QJ121" s="47"/>
      <c r="QK121" s="47"/>
      <c r="QL121" s="47"/>
      <c r="QM121" s="47"/>
      <c r="QN121" s="47"/>
      <c r="QO121" s="47"/>
      <c r="QP121" s="47"/>
      <c r="QQ121" s="47"/>
      <c r="QR121" s="47"/>
      <c r="QS121" s="47"/>
      <c r="QT121" s="47"/>
      <c r="QU121" s="47"/>
      <c r="QV121" s="47"/>
      <c r="QW121" s="47"/>
      <c r="QX121" s="47"/>
      <c r="QY121" s="47"/>
      <c r="QZ121" s="47"/>
      <c r="RA121" s="47"/>
      <c r="RB121" s="47"/>
      <c r="RC121" s="47"/>
      <c r="RD121" s="47"/>
      <c r="RE121" s="47"/>
      <c r="RF121" s="47"/>
      <c r="RG121" s="47"/>
      <c r="RH121" s="47"/>
      <c r="RI121" s="47"/>
      <c r="RJ121" s="47"/>
      <c r="RK121" s="47"/>
      <c r="RL121" s="47"/>
      <c r="RM121" s="47"/>
      <c r="RN121" s="47"/>
      <c r="RO121" s="47"/>
      <c r="RP121" s="47"/>
      <c r="RQ121" s="47"/>
      <c r="RR121" s="47"/>
      <c r="RS121" s="47"/>
      <c r="RT121" s="47"/>
      <c r="RU121" s="47"/>
      <c r="RV121" s="47"/>
      <c r="RW121" s="47"/>
      <c r="RX121" s="47"/>
      <c r="RY121" s="47"/>
      <c r="RZ121" s="47"/>
      <c r="SA121" s="47"/>
      <c r="SB121" s="47"/>
      <c r="SC121" s="47"/>
      <c r="SD121" s="47"/>
      <c r="SE121" s="47"/>
      <c r="SF121" s="47"/>
    </row>
    <row r="122" ht="16.5" customHeight="1" spans="1:500">
      <c r="A122" s="10"/>
      <c r="B122" s="15"/>
      <c r="C122" s="15"/>
      <c r="D122" s="15" t="s">
        <v>399</v>
      </c>
      <c r="E122" s="16" t="s">
        <v>22</v>
      </c>
      <c r="F122" s="11">
        <v>0</v>
      </c>
      <c r="G122" s="13">
        <v>0</v>
      </c>
      <c r="H122" s="45"/>
      <c r="I122" s="27">
        <v>20</v>
      </c>
      <c r="J122" s="35"/>
      <c r="K122" s="27"/>
      <c r="L122" s="36"/>
      <c r="M122" s="34">
        <f t="shared" si="1"/>
        <v>20</v>
      </c>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c r="IU122" s="47"/>
      <c r="IV122" s="47"/>
      <c r="IW122" s="47"/>
      <c r="IX122" s="47"/>
      <c r="IY122" s="47"/>
      <c r="IZ122" s="47"/>
      <c r="JA122" s="47"/>
      <c r="JB122" s="47"/>
      <c r="JC122" s="47"/>
      <c r="JD122" s="47"/>
      <c r="JE122" s="47"/>
      <c r="JF122" s="47"/>
      <c r="JG122" s="47"/>
      <c r="JH122" s="47"/>
      <c r="JI122" s="47"/>
      <c r="JJ122" s="47"/>
      <c r="JK122" s="47"/>
      <c r="JL122" s="47"/>
      <c r="JM122" s="47"/>
      <c r="JN122" s="47"/>
      <c r="JO122" s="47"/>
      <c r="JP122" s="47"/>
      <c r="JQ122" s="47"/>
      <c r="JR122" s="47"/>
      <c r="JS122" s="47"/>
      <c r="JT122" s="47"/>
      <c r="JU122" s="47"/>
      <c r="JV122" s="47"/>
      <c r="JW122" s="47"/>
      <c r="JX122" s="47"/>
      <c r="JY122" s="47"/>
      <c r="JZ122" s="47"/>
      <c r="KA122" s="47"/>
      <c r="KB122" s="47"/>
      <c r="KC122" s="47"/>
      <c r="KD122" s="47"/>
      <c r="KE122" s="47"/>
      <c r="KF122" s="47"/>
      <c r="KG122" s="47"/>
      <c r="KH122" s="47"/>
      <c r="KI122" s="47"/>
      <c r="KJ122" s="47"/>
      <c r="KK122" s="47"/>
      <c r="KL122" s="47"/>
      <c r="KM122" s="47"/>
      <c r="KN122" s="47"/>
      <c r="KO122" s="47"/>
      <c r="KP122" s="47"/>
      <c r="KQ122" s="47"/>
      <c r="KR122" s="47"/>
      <c r="KS122" s="47"/>
      <c r="KT122" s="47"/>
      <c r="KU122" s="47"/>
      <c r="KV122" s="47"/>
      <c r="KW122" s="47"/>
      <c r="KX122" s="47"/>
      <c r="KY122" s="47"/>
      <c r="KZ122" s="47"/>
      <c r="LA122" s="47"/>
      <c r="LB122" s="47"/>
      <c r="LC122" s="47"/>
      <c r="LD122" s="47"/>
      <c r="LE122" s="47"/>
      <c r="LF122" s="47"/>
      <c r="LG122" s="47"/>
      <c r="LH122" s="47"/>
      <c r="LI122" s="47"/>
      <c r="LJ122" s="47"/>
      <c r="LK122" s="47"/>
      <c r="LL122" s="47"/>
      <c r="LM122" s="47"/>
      <c r="LN122" s="47"/>
      <c r="LO122" s="47"/>
      <c r="LP122" s="47"/>
      <c r="LQ122" s="47"/>
      <c r="LR122" s="47"/>
      <c r="LS122" s="47"/>
      <c r="LT122" s="47"/>
      <c r="LU122" s="47"/>
      <c r="LV122" s="47"/>
      <c r="LW122" s="47"/>
      <c r="LX122" s="47"/>
      <c r="LY122" s="47"/>
      <c r="LZ122" s="47"/>
      <c r="MA122" s="47"/>
      <c r="MB122" s="47"/>
      <c r="MC122" s="47"/>
      <c r="MD122" s="47"/>
      <c r="ME122" s="47"/>
      <c r="MF122" s="47"/>
      <c r="MG122" s="47"/>
      <c r="MH122" s="47"/>
      <c r="MI122" s="47"/>
      <c r="MJ122" s="47"/>
      <c r="MK122" s="47"/>
      <c r="ML122" s="47"/>
      <c r="MM122" s="47"/>
      <c r="MN122" s="47"/>
      <c r="MO122" s="47"/>
      <c r="MP122" s="47"/>
      <c r="MQ122" s="47"/>
      <c r="MR122" s="47"/>
      <c r="MS122" s="47"/>
      <c r="MT122" s="47"/>
      <c r="MU122" s="47"/>
      <c r="MV122" s="47"/>
      <c r="MW122" s="47"/>
      <c r="MX122" s="47"/>
      <c r="MY122" s="47"/>
      <c r="MZ122" s="47"/>
      <c r="NA122" s="47"/>
      <c r="NB122" s="47"/>
      <c r="NC122" s="47"/>
      <c r="ND122" s="47"/>
      <c r="NE122" s="47"/>
      <c r="NF122" s="47"/>
      <c r="NG122" s="47"/>
      <c r="NH122" s="47"/>
      <c r="NI122" s="47"/>
      <c r="NJ122" s="47"/>
      <c r="NK122" s="47"/>
      <c r="NL122" s="47"/>
      <c r="NM122" s="47"/>
      <c r="NN122" s="47"/>
      <c r="NO122" s="47"/>
      <c r="NP122" s="47"/>
      <c r="NQ122" s="47"/>
      <c r="NR122" s="47"/>
      <c r="NS122" s="47"/>
      <c r="NT122" s="47"/>
      <c r="NU122" s="47"/>
      <c r="NV122" s="47"/>
      <c r="NW122" s="47"/>
      <c r="NX122" s="47"/>
      <c r="NY122" s="47"/>
      <c r="NZ122" s="47"/>
      <c r="OA122" s="47"/>
      <c r="OB122" s="47"/>
      <c r="OC122" s="47"/>
      <c r="OD122" s="47"/>
      <c r="OE122" s="47"/>
      <c r="OF122" s="47"/>
      <c r="OG122" s="47"/>
      <c r="OH122" s="47"/>
      <c r="OI122" s="47"/>
      <c r="OJ122" s="47"/>
      <c r="OK122" s="47"/>
      <c r="OL122" s="47"/>
      <c r="OM122" s="47"/>
      <c r="ON122" s="47"/>
      <c r="OO122" s="47"/>
      <c r="OP122" s="47"/>
      <c r="OQ122" s="47"/>
      <c r="OR122" s="47"/>
      <c r="OS122" s="47"/>
      <c r="OT122" s="47"/>
      <c r="OU122" s="47"/>
      <c r="OV122" s="47"/>
      <c r="OW122" s="47"/>
      <c r="OX122" s="47"/>
      <c r="OY122" s="47"/>
      <c r="OZ122" s="47"/>
      <c r="PA122" s="47"/>
      <c r="PB122" s="47"/>
      <c r="PC122" s="47"/>
      <c r="PD122" s="47"/>
      <c r="PE122" s="47"/>
      <c r="PF122" s="47"/>
      <c r="PG122" s="47"/>
      <c r="PH122" s="47"/>
      <c r="PI122" s="47"/>
      <c r="PJ122" s="47"/>
      <c r="PK122" s="47"/>
      <c r="PL122" s="47"/>
      <c r="PM122" s="47"/>
      <c r="PN122" s="47"/>
      <c r="PO122" s="47"/>
      <c r="PP122" s="47"/>
      <c r="PQ122" s="47"/>
      <c r="PR122" s="47"/>
      <c r="PS122" s="47"/>
      <c r="PT122" s="47"/>
      <c r="PU122" s="47"/>
      <c r="PV122" s="47"/>
      <c r="PW122" s="47"/>
      <c r="PX122" s="47"/>
      <c r="PY122" s="47"/>
      <c r="PZ122" s="47"/>
      <c r="QA122" s="47"/>
      <c r="QB122" s="47"/>
      <c r="QC122" s="47"/>
      <c r="QD122" s="47"/>
      <c r="QE122" s="47"/>
      <c r="QF122" s="47"/>
      <c r="QG122" s="47"/>
      <c r="QH122" s="47"/>
      <c r="QI122" s="47"/>
      <c r="QJ122" s="47"/>
      <c r="QK122" s="47"/>
      <c r="QL122" s="47"/>
      <c r="QM122" s="47"/>
      <c r="QN122" s="47"/>
      <c r="QO122" s="47"/>
      <c r="QP122" s="47"/>
      <c r="QQ122" s="47"/>
      <c r="QR122" s="47"/>
      <c r="QS122" s="47"/>
      <c r="QT122" s="47"/>
      <c r="QU122" s="47"/>
      <c r="QV122" s="47"/>
      <c r="QW122" s="47"/>
      <c r="QX122" s="47"/>
      <c r="QY122" s="47"/>
      <c r="QZ122" s="47"/>
      <c r="RA122" s="47"/>
      <c r="RB122" s="47"/>
      <c r="RC122" s="47"/>
      <c r="RD122" s="47"/>
      <c r="RE122" s="47"/>
      <c r="RF122" s="47"/>
      <c r="RG122" s="47"/>
      <c r="RH122" s="47"/>
      <c r="RI122" s="47"/>
      <c r="RJ122" s="47"/>
      <c r="RK122" s="47"/>
      <c r="RL122" s="47"/>
      <c r="RM122" s="47"/>
      <c r="RN122" s="47"/>
      <c r="RO122" s="47"/>
      <c r="RP122" s="47"/>
      <c r="RQ122" s="47"/>
      <c r="RR122" s="47"/>
      <c r="RS122" s="47"/>
      <c r="RT122" s="47"/>
      <c r="RU122" s="47"/>
      <c r="RV122" s="47"/>
      <c r="RW122" s="47"/>
      <c r="RX122" s="47"/>
      <c r="RY122" s="47"/>
      <c r="RZ122" s="47"/>
      <c r="SA122" s="47"/>
      <c r="SB122" s="47"/>
      <c r="SC122" s="47"/>
      <c r="SD122" s="47"/>
      <c r="SE122" s="47"/>
      <c r="SF122" s="47"/>
    </row>
    <row r="123" ht="16.5" customHeight="1" spans="1:500">
      <c r="A123" s="10"/>
      <c r="B123" s="15"/>
      <c r="C123" s="15"/>
      <c r="D123" s="15" t="s">
        <v>400</v>
      </c>
      <c r="E123" s="16" t="s">
        <v>22</v>
      </c>
      <c r="F123" s="11">
        <v>0</v>
      </c>
      <c r="G123" s="13">
        <v>0</v>
      </c>
      <c r="H123" s="45"/>
      <c r="I123" s="27">
        <v>60</v>
      </c>
      <c r="J123" s="35"/>
      <c r="K123" s="27"/>
      <c r="L123" s="36"/>
      <c r="M123" s="34">
        <f t="shared" si="1"/>
        <v>60</v>
      </c>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c r="IU123" s="47"/>
      <c r="IV123" s="47"/>
      <c r="IW123" s="47"/>
      <c r="IX123" s="47"/>
      <c r="IY123" s="47"/>
      <c r="IZ123" s="47"/>
      <c r="JA123" s="47"/>
      <c r="JB123" s="47"/>
      <c r="JC123" s="47"/>
      <c r="JD123" s="47"/>
      <c r="JE123" s="47"/>
      <c r="JF123" s="47"/>
      <c r="JG123" s="47"/>
      <c r="JH123" s="47"/>
      <c r="JI123" s="47"/>
      <c r="JJ123" s="47"/>
      <c r="JK123" s="47"/>
      <c r="JL123" s="47"/>
      <c r="JM123" s="47"/>
      <c r="JN123" s="47"/>
      <c r="JO123" s="47"/>
      <c r="JP123" s="47"/>
      <c r="JQ123" s="47"/>
      <c r="JR123" s="47"/>
      <c r="JS123" s="47"/>
      <c r="JT123" s="47"/>
      <c r="JU123" s="47"/>
      <c r="JV123" s="47"/>
      <c r="JW123" s="47"/>
      <c r="JX123" s="47"/>
      <c r="JY123" s="47"/>
      <c r="JZ123" s="47"/>
      <c r="KA123" s="47"/>
      <c r="KB123" s="47"/>
      <c r="KC123" s="47"/>
      <c r="KD123" s="47"/>
      <c r="KE123" s="47"/>
      <c r="KF123" s="47"/>
      <c r="KG123" s="47"/>
      <c r="KH123" s="47"/>
      <c r="KI123" s="47"/>
      <c r="KJ123" s="47"/>
      <c r="KK123" s="47"/>
      <c r="KL123" s="47"/>
      <c r="KM123" s="47"/>
      <c r="KN123" s="47"/>
      <c r="KO123" s="47"/>
      <c r="KP123" s="47"/>
      <c r="KQ123" s="47"/>
      <c r="KR123" s="47"/>
      <c r="KS123" s="47"/>
      <c r="KT123" s="47"/>
      <c r="KU123" s="47"/>
      <c r="KV123" s="47"/>
      <c r="KW123" s="47"/>
      <c r="KX123" s="47"/>
      <c r="KY123" s="47"/>
      <c r="KZ123" s="47"/>
      <c r="LA123" s="47"/>
      <c r="LB123" s="47"/>
      <c r="LC123" s="47"/>
      <c r="LD123" s="47"/>
      <c r="LE123" s="47"/>
      <c r="LF123" s="47"/>
      <c r="LG123" s="47"/>
      <c r="LH123" s="47"/>
      <c r="LI123" s="47"/>
      <c r="LJ123" s="47"/>
      <c r="LK123" s="47"/>
      <c r="LL123" s="47"/>
      <c r="LM123" s="47"/>
      <c r="LN123" s="47"/>
      <c r="LO123" s="47"/>
      <c r="LP123" s="47"/>
      <c r="LQ123" s="47"/>
      <c r="LR123" s="47"/>
      <c r="LS123" s="47"/>
      <c r="LT123" s="47"/>
      <c r="LU123" s="47"/>
      <c r="LV123" s="47"/>
      <c r="LW123" s="47"/>
      <c r="LX123" s="47"/>
      <c r="LY123" s="47"/>
      <c r="LZ123" s="47"/>
      <c r="MA123" s="47"/>
      <c r="MB123" s="47"/>
      <c r="MC123" s="47"/>
      <c r="MD123" s="47"/>
      <c r="ME123" s="47"/>
      <c r="MF123" s="47"/>
      <c r="MG123" s="47"/>
      <c r="MH123" s="47"/>
      <c r="MI123" s="47"/>
      <c r="MJ123" s="47"/>
      <c r="MK123" s="47"/>
      <c r="ML123" s="47"/>
      <c r="MM123" s="47"/>
      <c r="MN123" s="47"/>
      <c r="MO123" s="47"/>
      <c r="MP123" s="47"/>
      <c r="MQ123" s="47"/>
      <c r="MR123" s="47"/>
      <c r="MS123" s="47"/>
      <c r="MT123" s="47"/>
      <c r="MU123" s="47"/>
      <c r="MV123" s="47"/>
      <c r="MW123" s="47"/>
      <c r="MX123" s="47"/>
      <c r="MY123" s="47"/>
      <c r="MZ123" s="47"/>
      <c r="NA123" s="47"/>
      <c r="NB123" s="47"/>
      <c r="NC123" s="47"/>
      <c r="ND123" s="47"/>
      <c r="NE123" s="47"/>
      <c r="NF123" s="47"/>
      <c r="NG123" s="47"/>
      <c r="NH123" s="47"/>
      <c r="NI123" s="47"/>
      <c r="NJ123" s="47"/>
      <c r="NK123" s="47"/>
      <c r="NL123" s="47"/>
      <c r="NM123" s="47"/>
      <c r="NN123" s="47"/>
      <c r="NO123" s="47"/>
      <c r="NP123" s="47"/>
      <c r="NQ123" s="47"/>
      <c r="NR123" s="47"/>
      <c r="NS123" s="47"/>
      <c r="NT123" s="47"/>
      <c r="NU123" s="47"/>
      <c r="NV123" s="47"/>
      <c r="NW123" s="47"/>
      <c r="NX123" s="47"/>
      <c r="NY123" s="47"/>
      <c r="NZ123" s="47"/>
      <c r="OA123" s="47"/>
      <c r="OB123" s="47"/>
      <c r="OC123" s="47"/>
      <c r="OD123" s="47"/>
      <c r="OE123" s="47"/>
      <c r="OF123" s="47"/>
      <c r="OG123" s="47"/>
      <c r="OH123" s="47"/>
      <c r="OI123" s="47"/>
      <c r="OJ123" s="47"/>
      <c r="OK123" s="47"/>
      <c r="OL123" s="47"/>
      <c r="OM123" s="47"/>
      <c r="ON123" s="47"/>
      <c r="OO123" s="47"/>
      <c r="OP123" s="47"/>
      <c r="OQ123" s="47"/>
      <c r="OR123" s="47"/>
      <c r="OS123" s="47"/>
      <c r="OT123" s="47"/>
      <c r="OU123" s="47"/>
      <c r="OV123" s="47"/>
      <c r="OW123" s="47"/>
      <c r="OX123" s="47"/>
      <c r="OY123" s="47"/>
      <c r="OZ123" s="47"/>
      <c r="PA123" s="47"/>
      <c r="PB123" s="47"/>
      <c r="PC123" s="47"/>
      <c r="PD123" s="47"/>
      <c r="PE123" s="47"/>
      <c r="PF123" s="47"/>
      <c r="PG123" s="47"/>
      <c r="PH123" s="47"/>
      <c r="PI123" s="47"/>
      <c r="PJ123" s="47"/>
      <c r="PK123" s="47"/>
      <c r="PL123" s="47"/>
      <c r="PM123" s="47"/>
      <c r="PN123" s="47"/>
      <c r="PO123" s="47"/>
      <c r="PP123" s="47"/>
      <c r="PQ123" s="47"/>
      <c r="PR123" s="47"/>
      <c r="PS123" s="47"/>
      <c r="PT123" s="47"/>
      <c r="PU123" s="47"/>
      <c r="PV123" s="47"/>
      <c r="PW123" s="47"/>
      <c r="PX123" s="47"/>
      <c r="PY123" s="47"/>
      <c r="PZ123" s="47"/>
      <c r="QA123" s="47"/>
      <c r="QB123" s="47"/>
      <c r="QC123" s="47"/>
      <c r="QD123" s="47"/>
      <c r="QE123" s="47"/>
      <c r="QF123" s="47"/>
      <c r="QG123" s="47"/>
      <c r="QH123" s="47"/>
      <c r="QI123" s="47"/>
      <c r="QJ123" s="47"/>
      <c r="QK123" s="47"/>
      <c r="QL123" s="47"/>
      <c r="QM123" s="47"/>
      <c r="QN123" s="47"/>
      <c r="QO123" s="47"/>
      <c r="QP123" s="47"/>
      <c r="QQ123" s="47"/>
      <c r="QR123" s="47"/>
      <c r="QS123" s="47"/>
      <c r="QT123" s="47"/>
      <c r="QU123" s="47"/>
      <c r="QV123" s="47"/>
      <c r="QW123" s="47"/>
      <c r="QX123" s="47"/>
      <c r="QY123" s="47"/>
      <c r="QZ123" s="47"/>
      <c r="RA123" s="47"/>
      <c r="RB123" s="47"/>
      <c r="RC123" s="47"/>
      <c r="RD123" s="47"/>
      <c r="RE123" s="47"/>
      <c r="RF123" s="47"/>
      <c r="RG123" s="47"/>
      <c r="RH123" s="47"/>
      <c r="RI123" s="47"/>
      <c r="RJ123" s="47"/>
      <c r="RK123" s="47"/>
      <c r="RL123" s="47"/>
      <c r="RM123" s="47"/>
      <c r="RN123" s="47"/>
      <c r="RO123" s="47"/>
      <c r="RP123" s="47"/>
      <c r="RQ123" s="47"/>
      <c r="RR123" s="47"/>
      <c r="RS123" s="47"/>
      <c r="RT123" s="47"/>
      <c r="RU123" s="47"/>
      <c r="RV123" s="47"/>
      <c r="RW123" s="47"/>
      <c r="RX123" s="47"/>
      <c r="RY123" s="47"/>
      <c r="RZ123" s="47"/>
      <c r="SA123" s="47"/>
      <c r="SB123" s="47"/>
      <c r="SC123" s="47"/>
      <c r="SD123" s="47"/>
      <c r="SE123" s="47"/>
      <c r="SF123" s="47"/>
    </row>
    <row r="124" ht="16.5" customHeight="1" spans="1:500">
      <c r="A124" s="10"/>
      <c r="B124" s="15"/>
      <c r="C124" s="15"/>
      <c r="D124" s="15" t="s">
        <v>401</v>
      </c>
      <c r="E124" s="16" t="s">
        <v>22</v>
      </c>
      <c r="F124" s="11">
        <v>0</v>
      </c>
      <c r="G124" s="13">
        <v>0</v>
      </c>
      <c r="H124" s="45"/>
      <c r="I124" s="27">
        <v>20</v>
      </c>
      <c r="J124" s="35"/>
      <c r="K124" s="27"/>
      <c r="L124" s="36"/>
      <c r="M124" s="34">
        <f t="shared" si="1"/>
        <v>20</v>
      </c>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c r="IW124" s="47"/>
      <c r="IX124" s="47"/>
      <c r="IY124" s="47"/>
      <c r="IZ124" s="47"/>
      <c r="JA124" s="47"/>
      <c r="JB124" s="47"/>
      <c r="JC124" s="47"/>
      <c r="JD124" s="47"/>
      <c r="JE124" s="47"/>
      <c r="JF124" s="47"/>
      <c r="JG124" s="47"/>
      <c r="JH124" s="47"/>
      <c r="JI124" s="47"/>
      <c r="JJ124" s="47"/>
      <c r="JK124" s="47"/>
      <c r="JL124" s="47"/>
      <c r="JM124" s="47"/>
      <c r="JN124" s="47"/>
      <c r="JO124" s="47"/>
      <c r="JP124" s="47"/>
      <c r="JQ124" s="47"/>
      <c r="JR124" s="47"/>
      <c r="JS124" s="47"/>
      <c r="JT124" s="47"/>
      <c r="JU124" s="47"/>
      <c r="JV124" s="47"/>
      <c r="JW124" s="47"/>
      <c r="JX124" s="47"/>
      <c r="JY124" s="47"/>
      <c r="JZ124" s="47"/>
      <c r="KA124" s="47"/>
      <c r="KB124" s="47"/>
      <c r="KC124" s="47"/>
      <c r="KD124" s="47"/>
      <c r="KE124" s="47"/>
      <c r="KF124" s="47"/>
      <c r="KG124" s="47"/>
      <c r="KH124" s="47"/>
      <c r="KI124" s="47"/>
      <c r="KJ124" s="47"/>
      <c r="KK124" s="47"/>
      <c r="KL124" s="47"/>
      <c r="KM124" s="47"/>
      <c r="KN124" s="47"/>
      <c r="KO124" s="47"/>
      <c r="KP124" s="47"/>
      <c r="KQ124" s="47"/>
      <c r="KR124" s="47"/>
      <c r="KS124" s="47"/>
      <c r="KT124" s="47"/>
      <c r="KU124" s="47"/>
      <c r="KV124" s="47"/>
      <c r="KW124" s="47"/>
      <c r="KX124" s="47"/>
      <c r="KY124" s="47"/>
      <c r="KZ124" s="47"/>
      <c r="LA124" s="47"/>
      <c r="LB124" s="47"/>
      <c r="LC124" s="47"/>
      <c r="LD124" s="47"/>
      <c r="LE124" s="47"/>
      <c r="LF124" s="47"/>
      <c r="LG124" s="47"/>
      <c r="LH124" s="47"/>
      <c r="LI124" s="47"/>
      <c r="LJ124" s="47"/>
      <c r="LK124" s="47"/>
      <c r="LL124" s="47"/>
      <c r="LM124" s="47"/>
      <c r="LN124" s="47"/>
      <c r="LO124" s="47"/>
      <c r="LP124" s="47"/>
      <c r="LQ124" s="47"/>
      <c r="LR124" s="47"/>
      <c r="LS124" s="47"/>
      <c r="LT124" s="47"/>
      <c r="LU124" s="47"/>
      <c r="LV124" s="47"/>
      <c r="LW124" s="47"/>
      <c r="LX124" s="47"/>
      <c r="LY124" s="47"/>
      <c r="LZ124" s="47"/>
      <c r="MA124" s="47"/>
      <c r="MB124" s="47"/>
      <c r="MC124" s="47"/>
      <c r="MD124" s="47"/>
      <c r="ME124" s="47"/>
      <c r="MF124" s="47"/>
      <c r="MG124" s="47"/>
      <c r="MH124" s="47"/>
      <c r="MI124" s="47"/>
      <c r="MJ124" s="47"/>
      <c r="MK124" s="47"/>
      <c r="ML124" s="47"/>
      <c r="MM124" s="47"/>
      <c r="MN124" s="47"/>
      <c r="MO124" s="47"/>
      <c r="MP124" s="47"/>
      <c r="MQ124" s="47"/>
      <c r="MR124" s="47"/>
      <c r="MS124" s="47"/>
      <c r="MT124" s="47"/>
      <c r="MU124" s="47"/>
      <c r="MV124" s="47"/>
      <c r="MW124" s="47"/>
      <c r="MX124" s="47"/>
      <c r="MY124" s="47"/>
      <c r="MZ124" s="47"/>
      <c r="NA124" s="47"/>
      <c r="NB124" s="47"/>
      <c r="NC124" s="47"/>
      <c r="ND124" s="47"/>
      <c r="NE124" s="47"/>
      <c r="NF124" s="47"/>
      <c r="NG124" s="47"/>
      <c r="NH124" s="47"/>
      <c r="NI124" s="47"/>
      <c r="NJ124" s="47"/>
      <c r="NK124" s="47"/>
      <c r="NL124" s="47"/>
      <c r="NM124" s="47"/>
      <c r="NN124" s="47"/>
      <c r="NO124" s="47"/>
      <c r="NP124" s="47"/>
      <c r="NQ124" s="47"/>
      <c r="NR124" s="47"/>
      <c r="NS124" s="47"/>
      <c r="NT124" s="47"/>
      <c r="NU124" s="47"/>
      <c r="NV124" s="47"/>
      <c r="NW124" s="47"/>
      <c r="NX124" s="47"/>
      <c r="NY124" s="47"/>
      <c r="NZ124" s="47"/>
      <c r="OA124" s="47"/>
      <c r="OB124" s="47"/>
      <c r="OC124" s="47"/>
      <c r="OD124" s="47"/>
      <c r="OE124" s="47"/>
      <c r="OF124" s="47"/>
      <c r="OG124" s="47"/>
      <c r="OH124" s="47"/>
      <c r="OI124" s="47"/>
      <c r="OJ124" s="47"/>
      <c r="OK124" s="47"/>
      <c r="OL124" s="47"/>
      <c r="OM124" s="47"/>
      <c r="ON124" s="47"/>
      <c r="OO124" s="47"/>
      <c r="OP124" s="47"/>
      <c r="OQ124" s="47"/>
      <c r="OR124" s="47"/>
      <c r="OS124" s="47"/>
      <c r="OT124" s="47"/>
      <c r="OU124" s="47"/>
      <c r="OV124" s="47"/>
      <c r="OW124" s="47"/>
      <c r="OX124" s="47"/>
      <c r="OY124" s="47"/>
      <c r="OZ124" s="47"/>
      <c r="PA124" s="47"/>
      <c r="PB124" s="47"/>
      <c r="PC124" s="47"/>
      <c r="PD124" s="47"/>
      <c r="PE124" s="47"/>
      <c r="PF124" s="47"/>
      <c r="PG124" s="47"/>
      <c r="PH124" s="47"/>
      <c r="PI124" s="47"/>
      <c r="PJ124" s="47"/>
      <c r="PK124" s="47"/>
      <c r="PL124" s="47"/>
      <c r="PM124" s="47"/>
      <c r="PN124" s="47"/>
      <c r="PO124" s="47"/>
      <c r="PP124" s="47"/>
      <c r="PQ124" s="47"/>
      <c r="PR124" s="47"/>
      <c r="PS124" s="47"/>
      <c r="PT124" s="47"/>
      <c r="PU124" s="47"/>
      <c r="PV124" s="47"/>
      <c r="PW124" s="47"/>
      <c r="PX124" s="47"/>
      <c r="PY124" s="47"/>
      <c r="PZ124" s="47"/>
      <c r="QA124" s="47"/>
      <c r="QB124" s="47"/>
      <c r="QC124" s="47"/>
      <c r="QD124" s="47"/>
      <c r="QE124" s="47"/>
      <c r="QF124" s="47"/>
      <c r="QG124" s="47"/>
      <c r="QH124" s="47"/>
      <c r="QI124" s="47"/>
      <c r="QJ124" s="47"/>
      <c r="QK124" s="47"/>
      <c r="QL124" s="47"/>
      <c r="QM124" s="47"/>
      <c r="QN124" s="47"/>
      <c r="QO124" s="47"/>
      <c r="QP124" s="47"/>
      <c r="QQ124" s="47"/>
      <c r="QR124" s="47"/>
      <c r="QS124" s="47"/>
      <c r="QT124" s="47"/>
      <c r="QU124" s="47"/>
      <c r="QV124" s="47"/>
      <c r="QW124" s="47"/>
      <c r="QX124" s="47"/>
      <c r="QY124" s="47"/>
      <c r="QZ124" s="47"/>
      <c r="RA124" s="47"/>
      <c r="RB124" s="47"/>
      <c r="RC124" s="47"/>
      <c r="RD124" s="47"/>
      <c r="RE124" s="47"/>
      <c r="RF124" s="47"/>
      <c r="RG124" s="47"/>
      <c r="RH124" s="47"/>
      <c r="RI124" s="47"/>
      <c r="RJ124" s="47"/>
      <c r="RK124" s="47"/>
      <c r="RL124" s="47"/>
      <c r="RM124" s="47"/>
      <c r="RN124" s="47"/>
      <c r="RO124" s="47"/>
      <c r="RP124" s="47"/>
      <c r="RQ124" s="47"/>
      <c r="RR124" s="47"/>
      <c r="RS124" s="47"/>
      <c r="RT124" s="47"/>
      <c r="RU124" s="47"/>
      <c r="RV124" s="47"/>
      <c r="RW124" s="47"/>
      <c r="RX124" s="47"/>
      <c r="RY124" s="47"/>
      <c r="RZ124" s="47"/>
      <c r="SA124" s="47"/>
      <c r="SB124" s="47"/>
      <c r="SC124" s="47"/>
      <c r="SD124" s="47"/>
      <c r="SE124" s="47"/>
      <c r="SF124" s="47"/>
    </row>
    <row r="125" ht="16.5" customHeight="1" spans="1:500">
      <c r="A125" s="10"/>
      <c r="B125" s="15" t="s">
        <v>83</v>
      </c>
      <c r="C125" s="12" t="s">
        <v>84</v>
      </c>
      <c r="D125" s="46" t="s">
        <v>85</v>
      </c>
      <c r="E125" s="16" t="s">
        <v>29</v>
      </c>
      <c r="F125" s="11">
        <v>0</v>
      </c>
      <c r="G125" s="13">
        <v>20</v>
      </c>
      <c r="H125" s="14"/>
      <c r="I125" s="27">
        <v>5</v>
      </c>
      <c r="J125" s="35"/>
      <c r="K125" s="27"/>
      <c r="L125" s="36"/>
      <c r="M125" s="34">
        <f t="shared" si="1"/>
        <v>25</v>
      </c>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c r="LF125" s="47"/>
      <c r="LG125" s="47"/>
      <c r="LH125" s="47"/>
      <c r="LI125" s="47"/>
      <c r="LJ125" s="47"/>
      <c r="LK125" s="47"/>
      <c r="LL125" s="47"/>
      <c r="LM125" s="47"/>
      <c r="LN125" s="47"/>
      <c r="LO125" s="47"/>
      <c r="LP125" s="47"/>
      <c r="LQ125" s="47"/>
      <c r="LR125" s="47"/>
      <c r="LS125" s="47"/>
      <c r="LT125" s="47"/>
      <c r="LU125" s="47"/>
      <c r="LV125" s="47"/>
      <c r="LW125" s="47"/>
      <c r="LX125" s="47"/>
      <c r="LY125" s="47"/>
      <c r="LZ125" s="47"/>
      <c r="MA125" s="47"/>
      <c r="MB125" s="47"/>
      <c r="MC125" s="47"/>
      <c r="MD125" s="47"/>
      <c r="ME125" s="47"/>
      <c r="MF125" s="47"/>
      <c r="MG125" s="47"/>
      <c r="MH125" s="47"/>
      <c r="MI125" s="47"/>
      <c r="MJ125" s="47"/>
      <c r="MK125" s="47"/>
      <c r="ML125" s="47"/>
      <c r="MM125" s="47"/>
      <c r="MN125" s="47"/>
      <c r="MO125" s="47"/>
      <c r="MP125" s="47"/>
      <c r="MQ125" s="47"/>
      <c r="MR125" s="47"/>
      <c r="MS125" s="47"/>
      <c r="MT125" s="47"/>
      <c r="MU125" s="47"/>
      <c r="MV125" s="47"/>
      <c r="MW125" s="47"/>
      <c r="MX125" s="47"/>
      <c r="MY125" s="47"/>
      <c r="MZ125" s="47"/>
      <c r="NA125" s="47"/>
      <c r="NB125" s="47"/>
      <c r="NC125" s="47"/>
      <c r="ND125" s="47"/>
      <c r="NE125" s="47"/>
      <c r="NF125" s="47"/>
      <c r="NG125" s="47"/>
      <c r="NH125" s="47"/>
      <c r="NI125" s="47"/>
      <c r="NJ125" s="47"/>
      <c r="NK125" s="47"/>
      <c r="NL125" s="47"/>
      <c r="NM125" s="47"/>
      <c r="NN125" s="47"/>
      <c r="NO125" s="47"/>
      <c r="NP125" s="47"/>
      <c r="NQ125" s="47"/>
      <c r="NR125" s="47"/>
      <c r="NS125" s="47"/>
      <c r="NT125" s="47"/>
      <c r="NU125" s="47"/>
      <c r="NV125" s="47"/>
      <c r="NW125" s="47"/>
      <c r="NX125" s="47"/>
      <c r="NY125" s="47"/>
      <c r="NZ125" s="47"/>
      <c r="OA125" s="47"/>
      <c r="OB125" s="47"/>
      <c r="OC125" s="47"/>
      <c r="OD125" s="47"/>
      <c r="OE125" s="47"/>
      <c r="OF125" s="47"/>
      <c r="OG125" s="47"/>
      <c r="OH125" s="47"/>
      <c r="OI125" s="47"/>
      <c r="OJ125" s="47"/>
      <c r="OK125" s="47"/>
      <c r="OL125" s="47"/>
      <c r="OM125" s="47"/>
      <c r="ON125" s="47"/>
      <c r="OO125" s="47"/>
      <c r="OP125" s="47"/>
      <c r="OQ125" s="47"/>
      <c r="OR125" s="47"/>
      <c r="OS125" s="47"/>
      <c r="OT125" s="47"/>
      <c r="OU125" s="47"/>
      <c r="OV125" s="47"/>
      <c r="OW125" s="47"/>
      <c r="OX125" s="47"/>
      <c r="OY125" s="47"/>
      <c r="OZ125" s="47"/>
      <c r="PA125" s="47"/>
      <c r="PB125" s="47"/>
      <c r="PC125" s="47"/>
      <c r="PD125" s="47"/>
      <c r="PE125" s="47"/>
      <c r="PF125" s="47"/>
      <c r="PG125" s="47"/>
      <c r="PH125" s="47"/>
      <c r="PI125" s="47"/>
      <c r="PJ125" s="47"/>
      <c r="PK125" s="47"/>
      <c r="PL125" s="47"/>
      <c r="PM125" s="47"/>
      <c r="PN125" s="47"/>
      <c r="PO125" s="47"/>
      <c r="PP125" s="47"/>
      <c r="PQ125" s="47"/>
      <c r="PR125" s="47"/>
      <c r="PS125" s="47"/>
      <c r="PT125" s="47"/>
      <c r="PU125" s="47"/>
      <c r="PV125" s="47"/>
      <c r="PW125" s="47"/>
      <c r="PX125" s="47"/>
      <c r="PY125" s="47"/>
      <c r="PZ125" s="47"/>
      <c r="QA125" s="47"/>
      <c r="QB125" s="47"/>
      <c r="QC125" s="47"/>
      <c r="QD125" s="47"/>
      <c r="QE125" s="47"/>
      <c r="QF125" s="47"/>
      <c r="QG125" s="47"/>
      <c r="QH125" s="47"/>
      <c r="QI125" s="47"/>
      <c r="QJ125" s="47"/>
      <c r="QK125" s="47"/>
      <c r="QL125" s="47"/>
      <c r="QM125" s="47"/>
      <c r="QN125" s="47"/>
      <c r="QO125" s="47"/>
      <c r="QP125" s="47"/>
      <c r="QQ125" s="47"/>
      <c r="QR125" s="47"/>
      <c r="QS125" s="47"/>
      <c r="QT125" s="47"/>
      <c r="QU125" s="47"/>
      <c r="QV125" s="47"/>
      <c r="QW125" s="47"/>
      <c r="QX125" s="47"/>
      <c r="QY125" s="47"/>
      <c r="QZ125" s="47"/>
      <c r="RA125" s="47"/>
      <c r="RB125" s="47"/>
      <c r="RC125" s="47"/>
      <c r="RD125" s="47"/>
      <c r="RE125" s="47"/>
      <c r="RF125" s="47"/>
      <c r="RG125" s="47"/>
      <c r="RH125" s="47"/>
      <c r="RI125" s="47"/>
      <c r="RJ125" s="47"/>
      <c r="RK125" s="47"/>
      <c r="RL125" s="47"/>
      <c r="RM125" s="47"/>
      <c r="RN125" s="47"/>
      <c r="RO125" s="47"/>
      <c r="RP125" s="47"/>
      <c r="RQ125" s="47"/>
      <c r="RR125" s="47"/>
      <c r="RS125" s="47"/>
      <c r="RT125" s="47"/>
      <c r="RU125" s="47"/>
      <c r="RV125" s="47"/>
      <c r="RW125" s="47"/>
      <c r="RX125" s="47"/>
      <c r="RY125" s="47"/>
      <c r="RZ125" s="47"/>
      <c r="SA125" s="47"/>
      <c r="SB125" s="47"/>
      <c r="SC125" s="47"/>
      <c r="SD125" s="47"/>
      <c r="SE125" s="47"/>
      <c r="SF125" s="47"/>
    </row>
    <row r="126" ht="16.5" customHeight="1" spans="1:500">
      <c r="A126" s="10"/>
      <c r="B126" s="15"/>
      <c r="C126" s="12"/>
      <c r="D126" s="46" t="s">
        <v>86</v>
      </c>
      <c r="E126" s="16" t="s">
        <v>29</v>
      </c>
      <c r="F126" s="11">
        <v>0</v>
      </c>
      <c r="G126" s="13">
        <v>0</v>
      </c>
      <c r="H126" s="14"/>
      <c r="I126" s="27">
        <v>5</v>
      </c>
      <c r="J126" s="35"/>
      <c r="K126" s="27"/>
      <c r="L126" s="36"/>
      <c r="M126" s="34">
        <f t="shared" ref="M126:M189" si="2">SUM(F126:K126)</f>
        <v>5</v>
      </c>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c r="IU126" s="47"/>
      <c r="IV126" s="47"/>
      <c r="IW126" s="47"/>
      <c r="IX126" s="47"/>
      <c r="IY126" s="47"/>
      <c r="IZ126" s="47"/>
      <c r="JA126" s="47"/>
      <c r="JB126" s="47"/>
      <c r="JC126" s="47"/>
      <c r="JD126" s="47"/>
      <c r="JE126" s="47"/>
      <c r="JF126" s="47"/>
      <c r="JG126" s="47"/>
      <c r="JH126" s="47"/>
      <c r="JI126" s="47"/>
      <c r="JJ126" s="47"/>
      <c r="JK126" s="47"/>
      <c r="JL126" s="47"/>
      <c r="JM126" s="47"/>
      <c r="JN126" s="47"/>
      <c r="JO126" s="47"/>
      <c r="JP126" s="47"/>
      <c r="JQ126" s="47"/>
      <c r="JR126" s="47"/>
      <c r="JS126" s="47"/>
      <c r="JT126" s="47"/>
      <c r="JU126" s="47"/>
      <c r="JV126" s="47"/>
      <c r="JW126" s="47"/>
      <c r="JX126" s="47"/>
      <c r="JY126" s="47"/>
      <c r="JZ126" s="47"/>
      <c r="KA126" s="47"/>
      <c r="KB126" s="47"/>
      <c r="KC126" s="47"/>
      <c r="KD126" s="47"/>
      <c r="KE126" s="47"/>
      <c r="KF126" s="47"/>
      <c r="KG126" s="47"/>
      <c r="KH126" s="47"/>
      <c r="KI126" s="47"/>
      <c r="KJ126" s="47"/>
      <c r="KK126" s="47"/>
      <c r="KL126" s="47"/>
      <c r="KM126" s="47"/>
      <c r="KN126" s="47"/>
      <c r="KO126" s="47"/>
      <c r="KP126" s="47"/>
      <c r="KQ126" s="47"/>
      <c r="KR126" s="47"/>
      <c r="KS126" s="47"/>
      <c r="KT126" s="47"/>
      <c r="KU126" s="47"/>
      <c r="KV126" s="47"/>
      <c r="KW126" s="47"/>
      <c r="KX126" s="47"/>
      <c r="KY126" s="47"/>
      <c r="KZ126" s="47"/>
      <c r="LA126" s="47"/>
      <c r="LB126" s="47"/>
      <c r="LC126" s="47"/>
      <c r="LD126" s="47"/>
      <c r="LE126" s="47"/>
      <c r="LF126" s="47"/>
      <c r="LG126" s="47"/>
      <c r="LH126" s="47"/>
      <c r="LI126" s="47"/>
      <c r="LJ126" s="47"/>
      <c r="LK126" s="47"/>
      <c r="LL126" s="47"/>
      <c r="LM126" s="47"/>
      <c r="LN126" s="47"/>
      <c r="LO126" s="47"/>
      <c r="LP126" s="47"/>
      <c r="LQ126" s="47"/>
      <c r="LR126" s="47"/>
      <c r="LS126" s="47"/>
      <c r="LT126" s="47"/>
      <c r="LU126" s="47"/>
      <c r="LV126" s="47"/>
      <c r="LW126" s="47"/>
      <c r="LX126" s="47"/>
      <c r="LY126" s="47"/>
      <c r="LZ126" s="47"/>
      <c r="MA126" s="47"/>
      <c r="MB126" s="47"/>
      <c r="MC126" s="47"/>
      <c r="MD126" s="47"/>
      <c r="ME126" s="47"/>
      <c r="MF126" s="47"/>
      <c r="MG126" s="47"/>
      <c r="MH126" s="47"/>
      <c r="MI126" s="47"/>
      <c r="MJ126" s="47"/>
      <c r="MK126" s="47"/>
      <c r="ML126" s="47"/>
      <c r="MM126" s="47"/>
      <c r="MN126" s="47"/>
      <c r="MO126" s="47"/>
      <c r="MP126" s="47"/>
      <c r="MQ126" s="47"/>
      <c r="MR126" s="47"/>
      <c r="MS126" s="47"/>
      <c r="MT126" s="47"/>
      <c r="MU126" s="47"/>
      <c r="MV126" s="47"/>
      <c r="MW126" s="47"/>
      <c r="MX126" s="47"/>
      <c r="MY126" s="47"/>
      <c r="MZ126" s="47"/>
      <c r="NA126" s="47"/>
      <c r="NB126" s="47"/>
      <c r="NC126" s="47"/>
      <c r="ND126" s="47"/>
      <c r="NE126" s="47"/>
      <c r="NF126" s="47"/>
      <c r="NG126" s="47"/>
      <c r="NH126" s="47"/>
      <c r="NI126" s="47"/>
      <c r="NJ126" s="47"/>
      <c r="NK126" s="47"/>
      <c r="NL126" s="47"/>
      <c r="NM126" s="47"/>
      <c r="NN126" s="47"/>
      <c r="NO126" s="47"/>
      <c r="NP126" s="47"/>
      <c r="NQ126" s="47"/>
      <c r="NR126" s="47"/>
      <c r="NS126" s="47"/>
      <c r="NT126" s="47"/>
      <c r="NU126" s="47"/>
      <c r="NV126" s="47"/>
      <c r="NW126" s="47"/>
      <c r="NX126" s="47"/>
      <c r="NY126" s="47"/>
      <c r="NZ126" s="47"/>
      <c r="OA126" s="47"/>
      <c r="OB126" s="47"/>
      <c r="OC126" s="47"/>
      <c r="OD126" s="47"/>
      <c r="OE126" s="47"/>
      <c r="OF126" s="47"/>
      <c r="OG126" s="47"/>
      <c r="OH126" s="47"/>
      <c r="OI126" s="47"/>
      <c r="OJ126" s="47"/>
      <c r="OK126" s="47"/>
      <c r="OL126" s="47"/>
      <c r="OM126" s="47"/>
      <c r="ON126" s="47"/>
      <c r="OO126" s="47"/>
      <c r="OP126" s="47"/>
      <c r="OQ126" s="47"/>
      <c r="OR126" s="47"/>
      <c r="OS126" s="47"/>
      <c r="OT126" s="47"/>
      <c r="OU126" s="47"/>
      <c r="OV126" s="47"/>
      <c r="OW126" s="47"/>
      <c r="OX126" s="47"/>
      <c r="OY126" s="47"/>
      <c r="OZ126" s="47"/>
      <c r="PA126" s="47"/>
      <c r="PB126" s="47"/>
      <c r="PC126" s="47"/>
      <c r="PD126" s="47"/>
      <c r="PE126" s="47"/>
      <c r="PF126" s="47"/>
      <c r="PG126" s="47"/>
      <c r="PH126" s="47"/>
      <c r="PI126" s="47"/>
      <c r="PJ126" s="47"/>
      <c r="PK126" s="47"/>
      <c r="PL126" s="47"/>
      <c r="PM126" s="47"/>
      <c r="PN126" s="47"/>
      <c r="PO126" s="47"/>
      <c r="PP126" s="47"/>
      <c r="PQ126" s="47"/>
      <c r="PR126" s="47"/>
      <c r="PS126" s="47"/>
      <c r="PT126" s="47"/>
      <c r="PU126" s="47"/>
      <c r="PV126" s="47"/>
      <c r="PW126" s="47"/>
      <c r="PX126" s="47"/>
      <c r="PY126" s="47"/>
      <c r="PZ126" s="47"/>
      <c r="QA126" s="47"/>
      <c r="QB126" s="47"/>
      <c r="QC126" s="47"/>
      <c r="QD126" s="47"/>
      <c r="QE126" s="47"/>
      <c r="QF126" s="47"/>
      <c r="QG126" s="47"/>
      <c r="QH126" s="47"/>
      <c r="QI126" s="47"/>
      <c r="QJ126" s="47"/>
      <c r="QK126" s="47"/>
      <c r="QL126" s="47"/>
      <c r="QM126" s="47"/>
      <c r="QN126" s="47"/>
      <c r="QO126" s="47"/>
      <c r="QP126" s="47"/>
      <c r="QQ126" s="47"/>
      <c r="QR126" s="47"/>
      <c r="QS126" s="47"/>
      <c r="QT126" s="47"/>
      <c r="QU126" s="47"/>
      <c r="QV126" s="47"/>
      <c r="QW126" s="47"/>
      <c r="QX126" s="47"/>
      <c r="QY126" s="47"/>
      <c r="QZ126" s="47"/>
      <c r="RA126" s="47"/>
      <c r="RB126" s="47"/>
      <c r="RC126" s="47"/>
      <c r="RD126" s="47"/>
      <c r="RE126" s="47"/>
      <c r="RF126" s="47"/>
      <c r="RG126" s="47"/>
      <c r="RH126" s="47"/>
      <c r="RI126" s="47"/>
      <c r="RJ126" s="47"/>
      <c r="RK126" s="47"/>
      <c r="RL126" s="47"/>
      <c r="RM126" s="47"/>
      <c r="RN126" s="47"/>
      <c r="RO126" s="47"/>
      <c r="RP126" s="47"/>
      <c r="RQ126" s="47"/>
      <c r="RR126" s="47"/>
      <c r="RS126" s="47"/>
      <c r="RT126" s="47"/>
      <c r="RU126" s="47"/>
      <c r="RV126" s="47"/>
      <c r="RW126" s="47"/>
      <c r="RX126" s="47"/>
      <c r="RY126" s="47"/>
      <c r="RZ126" s="47"/>
      <c r="SA126" s="47"/>
      <c r="SB126" s="47"/>
      <c r="SC126" s="47"/>
      <c r="SD126" s="47"/>
      <c r="SE126" s="47"/>
      <c r="SF126" s="47"/>
    </row>
    <row r="127" ht="16.5" customHeight="1" spans="1:500">
      <c r="A127" s="10"/>
      <c r="B127" s="15"/>
      <c r="C127" s="12" t="s">
        <v>87</v>
      </c>
      <c r="D127" s="46" t="s">
        <v>88</v>
      </c>
      <c r="E127" s="16" t="s">
        <v>29</v>
      </c>
      <c r="F127" s="11">
        <v>0</v>
      </c>
      <c r="G127" s="13">
        <v>0</v>
      </c>
      <c r="H127" s="14"/>
      <c r="I127" s="27">
        <v>5</v>
      </c>
      <c r="J127" s="35"/>
      <c r="K127" s="27"/>
      <c r="L127" s="36"/>
      <c r="M127" s="34">
        <f t="shared" si="2"/>
        <v>5</v>
      </c>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c r="IM127" s="47"/>
      <c r="IN127" s="47"/>
      <c r="IO127" s="47"/>
      <c r="IP127" s="47"/>
      <c r="IQ127" s="47"/>
      <c r="IR127" s="47"/>
      <c r="IS127" s="47"/>
      <c r="IT127" s="47"/>
      <c r="IU127" s="47"/>
      <c r="IV127" s="47"/>
      <c r="IW127" s="47"/>
      <c r="IX127" s="47"/>
      <c r="IY127" s="47"/>
      <c r="IZ127" s="47"/>
      <c r="JA127" s="47"/>
      <c r="JB127" s="47"/>
      <c r="JC127" s="47"/>
      <c r="JD127" s="47"/>
      <c r="JE127" s="47"/>
      <c r="JF127" s="47"/>
      <c r="JG127" s="47"/>
      <c r="JH127" s="47"/>
      <c r="JI127" s="47"/>
      <c r="JJ127" s="47"/>
      <c r="JK127" s="47"/>
      <c r="JL127" s="47"/>
      <c r="JM127" s="47"/>
      <c r="JN127" s="47"/>
      <c r="JO127" s="47"/>
      <c r="JP127" s="47"/>
      <c r="JQ127" s="47"/>
      <c r="JR127" s="47"/>
      <c r="JS127" s="47"/>
      <c r="JT127" s="47"/>
      <c r="JU127" s="47"/>
      <c r="JV127" s="47"/>
      <c r="JW127" s="47"/>
      <c r="JX127" s="47"/>
      <c r="JY127" s="47"/>
      <c r="JZ127" s="47"/>
      <c r="KA127" s="47"/>
      <c r="KB127" s="47"/>
      <c r="KC127" s="47"/>
      <c r="KD127" s="47"/>
      <c r="KE127" s="47"/>
      <c r="KF127" s="47"/>
      <c r="KG127" s="47"/>
      <c r="KH127" s="47"/>
      <c r="KI127" s="47"/>
      <c r="KJ127" s="47"/>
      <c r="KK127" s="47"/>
      <c r="KL127" s="47"/>
      <c r="KM127" s="47"/>
      <c r="KN127" s="47"/>
      <c r="KO127" s="47"/>
      <c r="KP127" s="47"/>
      <c r="KQ127" s="47"/>
      <c r="KR127" s="47"/>
      <c r="KS127" s="47"/>
      <c r="KT127" s="47"/>
      <c r="KU127" s="47"/>
      <c r="KV127" s="47"/>
      <c r="KW127" s="47"/>
      <c r="KX127" s="47"/>
      <c r="KY127" s="47"/>
      <c r="KZ127" s="47"/>
      <c r="LA127" s="47"/>
      <c r="LB127" s="47"/>
      <c r="LC127" s="47"/>
      <c r="LD127" s="47"/>
      <c r="LE127" s="47"/>
      <c r="LF127" s="47"/>
      <c r="LG127" s="47"/>
      <c r="LH127" s="47"/>
      <c r="LI127" s="47"/>
      <c r="LJ127" s="47"/>
      <c r="LK127" s="47"/>
      <c r="LL127" s="47"/>
      <c r="LM127" s="47"/>
      <c r="LN127" s="47"/>
      <c r="LO127" s="47"/>
      <c r="LP127" s="47"/>
      <c r="LQ127" s="47"/>
      <c r="LR127" s="47"/>
      <c r="LS127" s="47"/>
      <c r="LT127" s="47"/>
      <c r="LU127" s="47"/>
      <c r="LV127" s="47"/>
      <c r="LW127" s="47"/>
      <c r="LX127" s="47"/>
      <c r="LY127" s="47"/>
      <c r="LZ127" s="47"/>
      <c r="MA127" s="47"/>
      <c r="MB127" s="47"/>
      <c r="MC127" s="47"/>
      <c r="MD127" s="47"/>
      <c r="ME127" s="47"/>
      <c r="MF127" s="47"/>
      <c r="MG127" s="47"/>
      <c r="MH127" s="47"/>
      <c r="MI127" s="47"/>
      <c r="MJ127" s="47"/>
      <c r="MK127" s="47"/>
      <c r="ML127" s="47"/>
      <c r="MM127" s="47"/>
      <c r="MN127" s="47"/>
      <c r="MO127" s="47"/>
      <c r="MP127" s="47"/>
      <c r="MQ127" s="47"/>
      <c r="MR127" s="47"/>
      <c r="MS127" s="47"/>
      <c r="MT127" s="47"/>
      <c r="MU127" s="47"/>
      <c r="MV127" s="47"/>
      <c r="MW127" s="47"/>
      <c r="MX127" s="47"/>
      <c r="MY127" s="47"/>
      <c r="MZ127" s="47"/>
      <c r="NA127" s="47"/>
      <c r="NB127" s="47"/>
      <c r="NC127" s="47"/>
      <c r="ND127" s="47"/>
      <c r="NE127" s="47"/>
      <c r="NF127" s="47"/>
      <c r="NG127" s="47"/>
      <c r="NH127" s="47"/>
      <c r="NI127" s="47"/>
      <c r="NJ127" s="47"/>
      <c r="NK127" s="47"/>
      <c r="NL127" s="47"/>
      <c r="NM127" s="47"/>
      <c r="NN127" s="47"/>
      <c r="NO127" s="47"/>
      <c r="NP127" s="47"/>
      <c r="NQ127" s="47"/>
      <c r="NR127" s="47"/>
      <c r="NS127" s="47"/>
      <c r="NT127" s="47"/>
      <c r="NU127" s="47"/>
      <c r="NV127" s="47"/>
      <c r="NW127" s="47"/>
      <c r="NX127" s="47"/>
      <c r="NY127" s="47"/>
      <c r="NZ127" s="47"/>
      <c r="OA127" s="47"/>
      <c r="OB127" s="47"/>
      <c r="OC127" s="47"/>
      <c r="OD127" s="47"/>
      <c r="OE127" s="47"/>
      <c r="OF127" s="47"/>
      <c r="OG127" s="47"/>
      <c r="OH127" s="47"/>
      <c r="OI127" s="47"/>
      <c r="OJ127" s="47"/>
      <c r="OK127" s="47"/>
      <c r="OL127" s="47"/>
      <c r="OM127" s="47"/>
      <c r="ON127" s="47"/>
      <c r="OO127" s="47"/>
      <c r="OP127" s="47"/>
      <c r="OQ127" s="47"/>
      <c r="OR127" s="47"/>
      <c r="OS127" s="47"/>
      <c r="OT127" s="47"/>
      <c r="OU127" s="47"/>
      <c r="OV127" s="47"/>
      <c r="OW127" s="47"/>
      <c r="OX127" s="47"/>
      <c r="OY127" s="47"/>
      <c r="OZ127" s="47"/>
      <c r="PA127" s="47"/>
      <c r="PB127" s="47"/>
      <c r="PC127" s="47"/>
      <c r="PD127" s="47"/>
      <c r="PE127" s="47"/>
      <c r="PF127" s="47"/>
      <c r="PG127" s="47"/>
      <c r="PH127" s="47"/>
      <c r="PI127" s="47"/>
      <c r="PJ127" s="47"/>
      <c r="PK127" s="47"/>
      <c r="PL127" s="47"/>
      <c r="PM127" s="47"/>
      <c r="PN127" s="47"/>
      <c r="PO127" s="47"/>
      <c r="PP127" s="47"/>
      <c r="PQ127" s="47"/>
      <c r="PR127" s="47"/>
      <c r="PS127" s="47"/>
      <c r="PT127" s="47"/>
      <c r="PU127" s="47"/>
      <c r="PV127" s="47"/>
      <c r="PW127" s="47"/>
      <c r="PX127" s="47"/>
      <c r="PY127" s="47"/>
      <c r="PZ127" s="47"/>
      <c r="QA127" s="47"/>
      <c r="QB127" s="47"/>
      <c r="QC127" s="47"/>
      <c r="QD127" s="47"/>
      <c r="QE127" s="47"/>
      <c r="QF127" s="47"/>
      <c r="QG127" s="47"/>
      <c r="QH127" s="47"/>
      <c r="QI127" s="47"/>
      <c r="QJ127" s="47"/>
      <c r="QK127" s="47"/>
      <c r="QL127" s="47"/>
      <c r="QM127" s="47"/>
      <c r="QN127" s="47"/>
      <c r="QO127" s="47"/>
      <c r="QP127" s="47"/>
      <c r="QQ127" s="47"/>
      <c r="QR127" s="47"/>
      <c r="QS127" s="47"/>
      <c r="QT127" s="47"/>
      <c r="QU127" s="47"/>
      <c r="QV127" s="47"/>
      <c r="QW127" s="47"/>
      <c r="QX127" s="47"/>
      <c r="QY127" s="47"/>
      <c r="QZ127" s="47"/>
      <c r="RA127" s="47"/>
      <c r="RB127" s="47"/>
      <c r="RC127" s="47"/>
      <c r="RD127" s="47"/>
      <c r="RE127" s="47"/>
      <c r="RF127" s="47"/>
      <c r="RG127" s="47"/>
      <c r="RH127" s="47"/>
      <c r="RI127" s="47"/>
      <c r="RJ127" s="47"/>
      <c r="RK127" s="47"/>
      <c r="RL127" s="47"/>
      <c r="RM127" s="47"/>
      <c r="RN127" s="47"/>
      <c r="RO127" s="47"/>
      <c r="RP127" s="47"/>
      <c r="RQ127" s="47"/>
      <c r="RR127" s="47"/>
      <c r="RS127" s="47"/>
      <c r="RT127" s="47"/>
      <c r="RU127" s="47"/>
      <c r="RV127" s="47"/>
      <c r="RW127" s="47"/>
      <c r="RX127" s="47"/>
      <c r="RY127" s="47"/>
      <c r="RZ127" s="47"/>
      <c r="SA127" s="47"/>
      <c r="SB127" s="47"/>
      <c r="SC127" s="47"/>
      <c r="SD127" s="47"/>
      <c r="SE127" s="47"/>
      <c r="SF127" s="47"/>
    </row>
    <row r="128" ht="16.5" customHeight="1" spans="1:500">
      <c r="A128" s="10"/>
      <c r="B128" s="15"/>
      <c r="C128" s="12"/>
      <c r="D128" s="46" t="s">
        <v>89</v>
      </c>
      <c r="E128" s="16" t="s">
        <v>29</v>
      </c>
      <c r="F128" s="11">
        <v>0</v>
      </c>
      <c r="G128" s="13">
        <v>0</v>
      </c>
      <c r="H128" s="27"/>
      <c r="I128" s="27">
        <v>5</v>
      </c>
      <c r="J128" s="35"/>
      <c r="K128" s="27"/>
      <c r="L128" s="36"/>
      <c r="M128" s="34">
        <f t="shared" si="2"/>
        <v>5</v>
      </c>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c r="IU128" s="47"/>
      <c r="IV128" s="47"/>
      <c r="IW128" s="47"/>
      <c r="IX128" s="47"/>
      <c r="IY128" s="47"/>
      <c r="IZ128" s="47"/>
      <c r="JA128" s="47"/>
      <c r="JB128" s="47"/>
      <c r="JC128" s="47"/>
      <c r="JD128" s="47"/>
      <c r="JE128" s="47"/>
      <c r="JF128" s="47"/>
      <c r="JG128" s="47"/>
      <c r="JH128" s="47"/>
      <c r="JI128" s="47"/>
      <c r="JJ128" s="47"/>
      <c r="JK128" s="47"/>
      <c r="JL128" s="47"/>
      <c r="JM128" s="47"/>
      <c r="JN128" s="47"/>
      <c r="JO128" s="47"/>
      <c r="JP128" s="47"/>
      <c r="JQ128" s="47"/>
      <c r="JR128" s="47"/>
      <c r="JS128" s="47"/>
      <c r="JT128" s="47"/>
      <c r="JU128" s="47"/>
      <c r="JV128" s="47"/>
      <c r="JW128" s="47"/>
      <c r="JX128" s="47"/>
      <c r="JY128" s="47"/>
      <c r="JZ128" s="47"/>
      <c r="KA128" s="47"/>
      <c r="KB128" s="47"/>
      <c r="KC128" s="47"/>
      <c r="KD128" s="47"/>
      <c r="KE128" s="47"/>
      <c r="KF128" s="47"/>
      <c r="KG128" s="47"/>
      <c r="KH128" s="47"/>
      <c r="KI128" s="47"/>
      <c r="KJ128" s="47"/>
      <c r="KK128" s="47"/>
      <c r="KL128" s="47"/>
      <c r="KM128" s="47"/>
      <c r="KN128" s="47"/>
      <c r="KO128" s="47"/>
      <c r="KP128" s="47"/>
      <c r="KQ128" s="47"/>
      <c r="KR128" s="47"/>
      <c r="KS128" s="47"/>
      <c r="KT128" s="47"/>
      <c r="KU128" s="47"/>
      <c r="KV128" s="47"/>
      <c r="KW128" s="47"/>
      <c r="KX128" s="47"/>
      <c r="KY128" s="47"/>
      <c r="KZ128" s="47"/>
      <c r="LA128" s="47"/>
      <c r="LB128" s="47"/>
      <c r="LC128" s="47"/>
      <c r="LD128" s="47"/>
      <c r="LE128" s="47"/>
      <c r="LF128" s="47"/>
      <c r="LG128" s="47"/>
      <c r="LH128" s="47"/>
      <c r="LI128" s="47"/>
      <c r="LJ128" s="47"/>
      <c r="LK128" s="47"/>
      <c r="LL128" s="47"/>
      <c r="LM128" s="47"/>
      <c r="LN128" s="47"/>
      <c r="LO128" s="47"/>
      <c r="LP128" s="47"/>
      <c r="LQ128" s="47"/>
      <c r="LR128" s="47"/>
      <c r="LS128" s="47"/>
      <c r="LT128" s="47"/>
      <c r="LU128" s="47"/>
      <c r="LV128" s="47"/>
      <c r="LW128" s="47"/>
      <c r="LX128" s="47"/>
      <c r="LY128" s="47"/>
      <c r="LZ128" s="47"/>
      <c r="MA128" s="47"/>
      <c r="MB128" s="47"/>
      <c r="MC128" s="47"/>
      <c r="MD128" s="47"/>
      <c r="ME128" s="47"/>
      <c r="MF128" s="47"/>
      <c r="MG128" s="47"/>
      <c r="MH128" s="47"/>
      <c r="MI128" s="47"/>
      <c r="MJ128" s="47"/>
      <c r="MK128" s="47"/>
      <c r="ML128" s="47"/>
      <c r="MM128" s="47"/>
      <c r="MN128" s="47"/>
      <c r="MO128" s="47"/>
      <c r="MP128" s="47"/>
      <c r="MQ128" s="47"/>
      <c r="MR128" s="47"/>
      <c r="MS128" s="47"/>
      <c r="MT128" s="47"/>
      <c r="MU128" s="47"/>
      <c r="MV128" s="47"/>
      <c r="MW128" s="47"/>
      <c r="MX128" s="47"/>
      <c r="MY128" s="47"/>
      <c r="MZ128" s="47"/>
      <c r="NA128" s="47"/>
      <c r="NB128" s="47"/>
      <c r="NC128" s="47"/>
      <c r="ND128" s="47"/>
      <c r="NE128" s="47"/>
      <c r="NF128" s="47"/>
      <c r="NG128" s="47"/>
      <c r="NH128" s="47"/>
      <c r="NI128" s="47"/>
      <c r="NJ128" s="47"/>
      <c r="NK128" s="47"/>
      <c r="NL128" s="47"/>
      <c r="NM128" s="47"/>
      <c r="NN128" s="47"/>
      <c r="NO128" s="47"/>
      <c r="NP128" s="47"/>
      <c r="NQ128" s="47"/>
      <c r="NR128" s="47"/>
      <c r="NS128" s="47"/>
      <c r="NT128" s="47"/>
      <c r="NU128" s="47"/>
      <c r="NV128" s="47"/>
      <c r="NW128" s="47"/>
      <c r="NX128" s="47"/>
      <c r="NY128" s="47"/>
      <c r="NZ128" s="47"/>
      <c r="OA128" s="47"/>
      <c r="OB128" s="47"/>
      <c r="OC128" s="47"/>
      <c r="OD128" s="47"/>
      <c r="OE128" s="47"/>
      <c r="OF128" s="47"/>
      <c r="OG128" s="47"/>
      <c r="OH128" s="47"/>
      <c r="OI128" s="47"/>
      <c r="OJ128" s="47"/>
      <c r="OK128" s="47"/>
      <c r="OL128" s="47"/>
      <c r="OM128" s="47"/>
      <c r="ON128" s="47"/>
      <c r="OO128" s="47"/>
      <c r="OP128" s="47"/>
      <c r="OQ128" s="47"/>
      <c r="OR128" s="47"/>
      <c r="OS128" s="47"/>
      <c r="OT128" s="47"/>
      <c r="OU128" s="47"/>
      <c r="OV128" s="47"/>
      <c r="OW128" s="47"/>
      <c r="OX128" s="47"/>
      <c r="OY128" s="47"/>
      <c r="OZ128" s="47"/>
      <c r="PA128" s="47"/>
      <c r="PB128" s="47"/>
      <c r="PC128" s="47"/>
      <c r="PD128" s="47"/>
      <c r="PE128" s="47"/>
      <c r="PF128" s="47"/>
      <c r="PG128" s="47"/>
      <c r="PH128" s="47"/>
      <c r="PI128" s="47"/>
      <c r="PJ128" s="47"/>
      <c r="PK128" s="47"/>
      <c r="PL128" s="47"/>
      <c r="PM128" s="47"/>
      <c r="PN128" s="47"/>
      <c r="PO128" s="47"/>
      <c r="PP128" s="47"/>
      <c r="PQ128" s="47"/>
      <c r="PR128" s="47"/>
      <c r="PS128" s="47"/>
      <c r="PT128" s="47"/>
      <c r="PU128" s="47"/>
      <c r="PV128" s="47"/>
      <c r="PW128" s="47"/>
      <c r="PX128" s="47"/>
      <c r="PY128" s="47"/>
      <c r="PZ128" s="47"/>
      <c r="QA128" s="47"/>
      <c r="QB128" s="47"/>
      <c r="QC128" s="47"/>
      <c r="QD128" s="47"/>
      <c r="QE128" s="47"/>
      <c r="QF128" s="47"/>
      <c r="QG128" s="47"/>
      <c r="QH128" s="47"/>
      <c r="QI128" s="47"/>
      <c r="QJ128" s="47"/>
      <c r="QK128" s="47"/>
      <c r="QL128" s="47"/>
      <c r="QM128" s="47"/>
      <c r="QN128" s="47"/>
      <c r="QO128" s="47"/>
      <c r="QP128" s="47"/>
      <c r="QQ128" s="47"/>
      <c r="QR128" s="47"/>
      <c r="QS128" s="47"/>
      <c r="QT128" s="47"/>
      <c r="QU128" s="47"/>
      <c r="QV128" s="47"/>
      <c r="QW128" s="47"/>
      <c r="QX128" s="47"/>
      <c r="QY128" s="47"/>
      <c r="QZ128" s="47"/>
      <c r="RA128" s="47"/>
      <c r="RB128" s="47"/>
      <c r="RC128" s="47"/>
      <c r="RD128" s="47"/>
      <c r="RE128" s="47"/>
      <c r="RF128" s="47"/>
      <c r="RG128" s="47"/>
      <c r="RH128" s="47"/>
      <c r="RI128" s="47"/>
      <c r="RJ128" s="47"/>
      <c r="RK128" s="47"/>
      <c r="RL128" s="47"/>
      <c r="RM128" s="47"/>
      <c r="RN128" s="47"/>
      <c r="RO128" s="47"/>
      <c r="RP128" s="47"/>
      <c r="RQ128" s="47"/>
      <c r="RR128" s="47"/>
      <c r="RS128" s="47"/>
      <c r="RT128" s="47"/>
      <c r="RU128" s="47"/>
      <c r="RV128" s="47"/>
      <c r="RW128" s="47"/>
      <c r="RX128" s="47"/>
      <c r="RY128" s="47"/>
      <c r="RZ128" s="47"/>
      <c r="SA128" s="47"/>
      <c r="SB128" s="47"/>
      <c r="SC128" s="47"/>
      <c r="SD128" s="47"/>
      <c r="SE128" s="47"/>
      <c r="SF128" s="47"/>
    </row>
    <row r="129" ht="16.5" customHeight="1" spans="1:500">
      <c r="A129" s="10"/>
      <c r="B129" s="15"/>
      <c r="C129" s="15" t="s">
        <v>402</v>
      </c>
      <c r="D129" s="46" t="s">
        <v>403</v>
      </c>
      <c r="E129" s="16" t="s">
        <v>29</v>
      </c>
      <c r="F129" s="11">
        <v>0</v>
      </c>
      <c r="G129" s="13">
        <v>0</v>
      </c>
      <c r="H129" s="27"/>
      <c r="I129" s="27">
        <v>5</v>
      </c>
      <c r="J129" s="35"/>
      <c r="K129" s="27"/>
      <c r="L129" s="36"/>
      <c r="M129" s="34">
        <f t="shared" si="2"/>
        <v>5</v>
      </c>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c r="IU129" s="47"/>
      <c r="IV129" s="47"/>
      <c r="IW129" s="47"/>
      <c r="IX129" s="47"/>
      <c r="IY129" s="47"/>
      <c r="IZ129" s="47"/>
      <c r="JA129" s="47"/>
      <c r="JB129" s="47"/>
      <c r="JC129" s="47"/>
      <c r="JD129" s="47"/>
      <c r="JE129" s="47"/>
      <c r="JF129" s="47"/>
      <c r="JG129" s="47"/>
      <c r="JH129" s="47"/>
      <c r="JI129" s="47"/>
      <c r="JJ129" s="47"/>
      <c r="JK129" s="47"/>
      <c r="JL129" s="47"/>
      <c r="JM129" s="47"/>
      <c r="JN129" s="47"/>
      <c r="JO129" s="47"/>
      <c r="JP129" s="47"/>
      <c r="JQ129" s="47"/>
      <c r="JR129" s="47"/>
      <c r="JS129" s="47"/>
      <c r="JT129" s="47"/>
      <c r="JU129" s="47"/>
      <c r="JV129" s="47"/>
      <c r="JW129" s="47"/>
      <c r="JX129" s="47"/>
      <c r="JY129" s="47"/>
      <c r="JZ129" s="47"/>
      <c r="KA129" s="47"/>
      <c r="KB129" s="47"/>
      <c r="KC129" s="47"/>
      <c r="KD129" s="47"/>
      <c r="KE129" s="47"/>
      <c r="KF129" s="47"/>
      <c r="KG129" s="47"/>
      <c r="KH129" s="47"/>
      <c r="KI129" s="47"/>
      <c r="KJ129" s="47"/>
      <c r="KK129" s="47"/>
      <c r="KL129" s="47"/>
      <c r="KM129" s="47"/>
      <c r="KN129" s="47"/>
      <c r="KO129" s="47"/>
      <c r="KP129" s="47"/>
      <c r="KQ129" s="47"/>
      <c r="KR129" s="47"/>
      <c r="KS129" s="47"/>
      <c r="KT129" s="47"/>
      <c r="KU129" s="47"/>
      <c r="KV129" s="47"/>
      <c r="KW129" s="47"/>
      <c r="KX129" s="47"/>
      <c r="KY129" s="47"/>
      <c r="KZ129" s="47"/>
      <c r="LA129" s="47"/>
      <c r="LB129" s="47"/>
      <c r="LC129" s="47"/>
      <c r="LD129" s="47"/>
      <c r="LE129" s="47"/>
      <c r="LF129" s="47"/>
      <c r="LG129" s="47"/>
      <c r="LH129" s="47"/>
      <c r="LI129" s="47"/>
      <c r="LJ129" s="47"/>
      <c r="LK129" s="47"/>
      <c r="LL129" s="47"/>
      <c r="LM129" s="47"/>
      <c r="LN129" s="47"/>
      <c r="LO129" s="47"/>
      <c r="LP129" s="47"/>
      <c r="LQ129" s="47"/>
      <c r="LR129" s="47"/>
      <c r="LS129" s="47"/>
      <c r="LT129" s="47"/>
      <c r="LU129" s="47"/>
      <c r="LV129" s="47"/>
      <c r="LW129" s="47"/>
      <c r="LX129" s="47"/>
      <c r="LY129" s="47"/>
      <c r="LZ129" s="47"/>
      <c r="MA129" s="47"/>
      <c r="MB129" s="47"/>
      <c r="MC129" s="47"/>
      <c r="MD129" s="47"/>
      <c r="ME129" s="47"/>
      <c r="MF129" s="47"/>
      <c r="MG129" s="47"/>
      <c r="MH129" s="47"/>
      <c r="MI129" s="47"/>
      <c r="MJ129" s="47"/>
      <c r="MK129" s="47"/>
      <c r="ML129" s="47"/>
      <c r="MM129" s="47"/>
      <c r="MN129" s="47"/>
      <c r="MO129" s="47"/>
      <c r="MP129" s="47"/>
      <c r="MQ129" s="47"/>
      <c r="MR129" s="47"/>
      <c r="MS129" s="47"/>
      <c r="MT129" s="47"/>
      <c r="MU129" s="47"/>
      <c r="MV129" s="47"/>
      <c r="MW129" s="47"/>
      <c r="MX129" s="47"/>
      <c r="MY129" s="47"/>
      <c r="MZ129" s="47"/>
      <c r="NA129" s="47"/>
      <c r="NB129" s="47"/>
      <c r="NC129" s="47"/>
      <c r="ND129" s="47"/>
      <c r="NE129" s="47"/>
      <c r="NF129" s="47"/>
      <c r="NG129" s="47"/>
      <c r="NH129" s="47"/>
      <c r="NI129" s="47"/>
      <c r="NJ129" s="47"/>
      <c r="NK129" s="47"/>
      <c r="NL129" s="47"/>
      <c r="NM129" s="47"/>
      <c r="NN129" s="47"/>
      <c r="NO129" s="47"/>
      <c r="NP129" s="47"/>
      <c r="NQ129" s="47"/>
      <c r="NR129" s="47"/>
      <c r="NS129" s="47"/>
      <c r="NT129" s="47"/>
      <c r="NU129" s="47"/>
      <c r="NV129" s="47"/>
      <c r="NW129" s="47"/>
      <c r="NX129" s="47"/>
      <c r="NY129" s="47"/>
      <c r="NZ129" s="47"/>
      <c r="OA129" s="47"/>
      <c r="OB129" s="47"/>
      <c r="OC129" s="47"/>
      <c r="OD129" s="47"/>
      <c r="OE129" s="47"/>
      <c r="OF129" s="47"/>
      <c r="OG129" s="47"/>
      <c r="OH129" s="47"/>
      <c r="OI129" s="47"/>
      <c r="OJ129" s="47"/>
      <c r="OK129" s="47"/>
      <c r="OL129" s="47"/>
      <c r="OM129" s="47"/>
      <c r="ON129" s="47"/>
      <c r="OO129" s="47"/>
      <c r="OP129" s="47"/>
      <c r="OQ129" s="47"/>
      <c r="OR129" s="47"/>
      <c r="OS129" s="47"/>
      <c r="OT129" s="47"/>
      <c r="OU129" s="47"/>
      <c r="OV129" s="47"/>
      <c r="OW129" s="47"/>
      <c r="OX129" s="47"/>
      <c r="OY129" s="47"/>
      <c r="OZ129" s="47"/>
      <c r="PA129" s="47"/>
      <c r="PB129" s="47"/>
      <c r="PC129" s="47"/>
      <c r="PD129" s="47"/>
      <c r="PE129" s="47"/>
      <c r="PF129" s="47"/>
      <c r="PG129" s="47"/>
      <c r="PH129" s="47"/>
      <c r="PI129" s="47"/>
      <c r="PJ129" s="47"/>
      <c r="PK129" s="47"/>
      <c r="PL129" s="47"/>
      <c r="PM129" s="47"/>
      <c r="PN129" s="47"/>
      <c r="PO129" s="47"/>
      <c r="PP129" s="47"/>
      <c r="PQ129" s="47"/>
      <c r="PR129" s="47"/>
      <c r="PS129" s="47"/>
      <c r="PT129" s="47"/>
      <c r="PU129" s="47"/>
      <c r="PV129" s="47"/>
      <c r="PW129" s="47"/>
      <c r="PX129" s="47"/>
      <c r="PY129" s="47"/>
      <c r="PZ129" s="47"/>
      <c r="QA129" s="47"/>
      <c r="QB129" s="47"/>
      <c r="QC129" s="47"/>
      <c r="QD129" s="47"/>
      <c r="QE129" s="47"/>
      <c r="QF129" s="47"/>
      <c r="QG129" s="47"/>
      <c r="QH129" s="47"/>
      <c r="QI129" s="47"/>
      <c r="QJ129" s="47"/>
      <c r="QK129" s="47"/>
      <c r="QL129" s="47"/>
      <c r="QM129" s="47"/>
      <c r="QN129" s="47"/>
      <c r="QO129" s="47"/>
      <c r="QP129" s="47"/>
      <c r="QQ129" s="47"/>
      <c r="QR129" s="47"/>
      <c r="QS129" s="47"/>
      <c r="QT129" s="47"/>
      <c r="QU129" s="47"/>
      <c r="QV129" s="47"/>
      <c r="QW129" s="47"/>
      <c r="QX129" s="47"/>
      <c r="QY129" s="47"/>
      <c r="QZ129" s="47"/>
      <c r="RA129" s="47"/>
      <c r="RB129" s="47"/>
      <c r="RC129" s="47"/>
      <c r="RD129" s="47"/>
      <c r="RE129" s="47"/>
      <c r="RF129" s="47"/>
      <c r="RG129" s="47"/>
      <c r="RH129" s="47"/>
      <c r="RI129" s="47"/>
      <c r="RJ129" s="47"/>
      <c r="RK129" s="47"/>
      <c r="RL129" s="47"/>
      <c r="RM129" s="47"/>
      <c r="RN129" s="47"/>
      <c r="RO129" s="47"/>
      <c r="RP129" s="47"/>
      <c r="RQ129" s="47"/>
      <c r="RR129" s="47"/>
      <c r="RS129" s="47"/>
      <c r="RT129" s="47"/>
      <c r="RU129" s="47"/>
      <c r="RV129" s="47"/>
      <c r="RW129" s="47"/>
      <c r="RX129" s="47"/>
      <c r="RY129" s="47"/>
      <c r="RZ129" s="47"/>
      <c r="SA129" s="47"/>
      <c r="SB129" s="47"/>
      <c r="SC129" s="47"/>
      <c r="SD129" s="47"/>
      <c r="SE129" s="47"/>
      <c r="SF129" s="47"/>
    </row>
    <row r="130" ht="16.5" customHeight="1" spans="1:500">
      <c r="A130" s="10"/>
      <c r="B130" s="15"/>
      <c r="C130" s="15" t="s">
        <v>90</v>
      </c>
      <c r="D130" s="46" t="s">
        <v>404</v>
      </c>
      <c r="E130" s="16" t="s">
        <v>29</v>
      </c>
      <c r="F130" s="11">
        <v>0</v>
      </c>
      <c r="G130" s="13">
        <v>0</v>
      </c>
      <c r="H130" s="27"/>
      <c r="I130" s="27">
        <v>2</v>
      </c>
      <c r="J130" s="35"/>
      <c r="K130" s="27"/>
      <c r="L130" s="36"/>
      <c r="M130" s="34">
        <f t="shared" si="2"/>
        <v>2</v>
      </c>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c r="IW130" s="47"/>
      <c r="IX130" s="47"/>
      <c r="IY130" s="47"/>
      <c r="IZ130" s="47"/>
      <c r="JA130" s="47"/>
      <c r="JB130" s="47"/>
      <c r="JC130" s="47"/>
      <c r="JD130" s="47"/>
      <c r="JE130" s="47"/>
      <c r="JF130" s="47"/>
      <c r="JG130" s="47"/>
      <c r="JH130" s="47"/>
      <c r="JI130" s="47"/>
      <c r="JJ130" s="47"/>
      <c r="JK130" s="47"/>
      <c r="JL130" s="47"/>
      <c r="JM130" s="47"/>
      <c r="JN130" s="47"/>
      <c r="JO130" s="47"/>
      <c r="JP130" s="47"/>
      <c r="JQ130" s="47"/>
      <c r="JR130" s="47"/>
      <c r="JS130" s="47"/>
      <c r="JT130" s="47"/>
      <c r="JU130" s="47"/>
      <c r="JV130" s="47"/>
      <c r="JW130" s="47"/>
      <c r="JX130" s="47"/>
      <c r="JY130" s="47"/>
      <c r="JZ130" s="47"/>
      <c r="KA130" s="47"/>
      <c r="KB130" s="47"/>
      <c r="KC130" s="47"/>
      <c r="KD130" s="47"/>
      <c r="KE130" s="47"/>
      <c r="KF130" s="47"/>
      <c r="KG130" s="47"/>
      <c r="KH130" s="47"/>
      <c r="KI130" s="47"/>
      <c r="KJ130" s="47"/>
      <c r="KK130" s="47"/>
      <c r="KL130" s="47"/>
      <c r="KM130" s="47"/>
      <c r="KN130" s="47"/>
      <c r="KO130" s="47"/>
      <c r="KP130" s="47"/>
      <c r="KQ130" s="47"/>
      <c r="KR130" s="47"/>
      <c r="KS130" s="47"/>
      <c r="KT130" s="47"/>
      <c r="KU130" s="47"/>
      <c r="KV130" s="47"/>
      <c r="KW130" s="47"/>
      <c r="KX130" s="47"/>
      <c r="KY130" s="47"/>
      <c r="KZ130" s="47"/>
      <c r="LA130" s="47"/>
      <c r="LB130" s="47"/>
      <c r="LC130" s="47"/>
      <c r="LD130" s="47"/>
      <c r="LE130" s="47"/>
      <c r="LF130" s="47"/>
      <c r="LG130" s="47"/>
      <c r="LH130" s="47"/>
      <c r="LI130" s="47"/>
      <c r="LJ130" s="47"/>
      <c r="LK130" s="47"/>
      <c r="LL130" s="47"/>
      <c r="LM130" s="47"/>
      <c r="LN130" s="47"/>
      <c r="LO130" s="47"/>
      <c r="LP130" s="47"/>
      <c r="LQ130" s="47"/>
      <c r="LR130" s="47"/>
      <c r="LS130" s="47"/>
      <c r="LT130" s="47"/>
      <c r="LU130" s="47"/>
      <c r="LV130" s="47"/>
      <c r="LW130" s="47"/>
      <c r="LX130" s="47"/>
      <c r="LY130" s="47"/>
      <c r="LZ130" s="47"/>
      <c r="MA130" s="47"/>
      <c r="MB130" s="47"/>
      <c r="MC130" s="47"/>
      <c r="MD130" s="47"/>
      <c r="ME130" s="47"/>
      <c r="MF130" s="47"/>
      <c r="MG130" s="47"/>
      <c r="MH130" s="47"/>
      <c r="MI130" s="47"/>
      <c r="MJ130" s="47"/>
      <c r="MK130" s="47"/>
      <c r="ML130" s="47"/>
      <c r="MM130" s="47"/>
      <c r="MN130" s="47"/>
      <c r="MO130" s="47"/>
      <c r="MP130" s="47"/>
      <c r="MQ130" s="47"/>
      <c r="MR130" s="47"/>
      <c r="MS130" s="47"/>
      <c r="MT130" s="47"/>
      <c r="MU130" s="47"/>
      <c r="MV130" s="47"/>
      <c r="MW130" s="47"/>
      <c r="MX130" s="47"/>
      <c r="MY130" s="47"/>
      <c r="MZ130" s="47"/>
      <c r="NA130" s="47"/>
      <c r="NB130" s="47"/>
      <c r="NC130" s="47"/>
      <c r="ND130" s="47"/>
      <c r="NE130" s="47"/>
      <c r="NF130" s="47"/>
      <c r="NG130" s="47"/>
      <c r="NH130" s="47"/>
      <c r="NI130" s="47"/>
      <c r="NJ130" s="47"/>
      <c r="NK130" s="47"/>
      <c r="NL130" s="47"/>
      <c r="NM130" s="47"/>
      <c r="NN130" s="47"/>
      <c r="NO130" s="47"/>
      <c r="NP130" s="47"/>
      <c r="NQ130" s="47"/>
      <c r="NR130" s="47"/>
      <c r="NS130" s="47"/>
      <c r="NT130" s="47"/>
      <c r="NU130" s="47"/>
      <c r="NV130" s="47"/>
      <c r="NW130" s="47"/>
      <c r="NX130" s="47"/>
      <c r="NY130" s="47"/>
      <c r="NZ130" s="47"/>
      <c r="OA130" s="47"/>
      <c r="OB130" s="47"/>
      <c r="OC130" s="47"/>
      <c r="OD130" s="47"/>
      <c r="OE130" s="47"/>
      <c r="OF130" s="47"/>
      <c r="OG130" s="47"/>
      <c r="OH130" s="47"/>
      <c r="OI130" s="47"/>
      <c r="OJ130" s="47"/>
      <c r="OK130" s="47"/>
      <c r="OL130" s="47"/>
      <c r="OM130" s="47"/>
      <c r="ON130" s="47"/>
      <c r="OO130" s="47"/>
      <c r="OP130" s="47"/>
      <c r="OQ130" s="47"/>
      <c r="OR130" s="47"/>
      <c r="OS130" s="47"/>
      <c r="OT130" s="47"/>
      <c r="OU130" s="47"/>
      <c r="OV130" s="47"/>
      <c r="OW130" s="47"/>
      <c r="OX130" s="47"/>
      <c r="OY130" s="47"/>
      <c r="OZ130" s="47"/>
      <c r="PA130" s="47"/>
      <c r="PB130" s="47"/>
      <c r="PC130" s="47"/>
      <c r="PD130" s="47"/>
      <c r="PE130" s="47"/>
      <c r="PF130" s="47"/>
      <c r="PG130" s="47"/>
      <c r="PH130" s="47"/>
      <c r="PI130" s="47"/>
      <c r="PJ130" s="47"/>
      <c r="PK130" s="47"/>
      <c r="PL130" s="47"/>
      <c r="PM130" s="47"/>
      <c r="PN130" s="47"/>
      <c r="PO130" s="47"/>
      <c r="PP130" s="47"/>
      <c r="PQ130" s="47"/>
      <c r="PR130" s="47"/>
      <c r="PS130" s="47"/>
      <c r="PT130" s="47"/>
      <c r="PU130" s="47"/>
      <c r="PV130" s="47"/>
      <c r="PW130" s="47"/>
      <c r="PX130" s="47"/>
      <c r="PY130" s="47"/>
      <c r="PZ130" s="47"/>
      <c r="QA130" s="47"/>
      <c r="QB130" s="47"/>
      <c r="QC130" s="47"/>
      <c r="QD130" s="47"/>
      <c r="QE130" s="47"/>
      <c r="QF130" s="47"/>
      <c r="QG130" s="47"/>
      <c r="QH130" s="47"/>
      <c r="QI130" s="47"/>
      <c r="QJ130" s="47"/>
      <c r="QK130" s="47"/>
      <c r="QL130" s="47"/>
      <c r="QM130" s="47"/>
      <c r="QN130" s="47"/>
      <c r="QO130" s="47"/>
      <c r="QP130" s="47"/>
      <c r="QQ130" s="47"/>
      <c r="QR130" s="47"/>
      <c r="QS130" s="47"/>
      <c r="QT130" s="47"/>
      <c r="QU130" s="47"/>
      <c r="QV130" s="47"/>
      <c r="QW130" s="47"/>
      <c r="QX130" s="47"/>
      <c r="QY130" s="47"/>
      <c r="QZ130" s="47"/>
      <c r="RA130" s="47"/>
      <c r="RB130" s="47"/>
      <c r="RC130" s="47"/>
      <c r="RD130" s="47"/>
      <c r="RE130" s="47"/>
      <c r="RF130" s="47"/>
      <c r="RG130" s="47"/>
      <c r="RH130" s="47"/>
      <c r="RI130" s="47"/>
      <c r="RJ130" s="47"/>
      <c r="RK130" s="47"/>
      <c r="RL130" s="47"/>
      <c r="RM130" s="47"/>
      <c r="RN130" s="47"/>
      <c r="RO130" s="47"/>
      <c r="RP130" s="47"/>
      <c r="RQ130" s="47"/>
      <c r="RR130" s="47"/>
      <c r="RS130" s="47"/>
      <c r="RT130" s="47"/>
      <c r="RU130" s="47"/>
      <c r="RV130" s="47"/>
      <c r="RW130" s="47"/>
      <c r="RX130" s="47"/>
      <c r="RY130" s="47"/>
      <c r="RZ130" s="47"/>
      <c r="SA130" s="47"/>
      <c r="SB130" s="47"/>
      <c r="SC130" s="47"/>
      <c r="SD130" s="47"/>
      <c r="SE130" s="47"/>
      <c r="SF130" s="47"/>
    </row>
    <row r="131" ht="16.5" customHeight="1" spans="1:500">
      <c r="A131" s="10"/>
      <c r="B131" s="15"/>
      <c r="C131" s="15"/>
      <c r="D131" s="15" t="s">
        <v>405</v>
      </c>
      <c r="E131" s="16" t="s">
        <v>29</v>
      </c>
      <c r="F131" s="11">
        <v>0</v>
      </c>
      <c r="G131" s="13">
        <v>0</v>
      </c>
      <c r="H131" s="27"/>
      <c r="I131" s="27">
        <v>2</v>
      </c>
      <c r="J131" s="35"/>
      <c r="K131" s="27"/>
      <c r="L131" s="36"/>
      <c r="M131" s="34">
        <f t="shared" si="2"/>
        <v>2</v>
      </c>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47"/>
      <c r="IT131" s="47"/>
      <c r="IU131" s="47"/>
      <c r="IV131" s="47"/>
      <c r="IW131" s="47"/>
      <c r="IX131" s="47"/>
      <c r="IY131" s="47"/>
      <c r="IZ131" s="47"/>
      <c r="JA131" s="47"/>
      <c r="JB131" s="47"/>
      <c r="JC131" s="47"/>
      <c r="JD131" s="47"/>
      <c r="JE131" s="47"/>
      <c r="JF131" s="47"/>
      <c r="JG131" s="47"/>
      <c r="JH131" s="47"/>
      <c r="JI131" s="47"/>
      <c r="JJ131" s="47"/>
      <c r="JK131" s="47"/>
      <c r="JL131" s="47"/>
      <c r="JM131" s="47"/>
      <c r="JN131" s="47"/>
      <c r="JO131" s="47"/>
      <c r="JP131" s="47"/>
      <c r="JQ131" s="47"/>
      <c r="JR131" s="47"/>
      <c r="JS131" s="47"/>
      <c r="JT131" s="47"/>
      <c r="JU131" s="47"/>
      <c r="JV131" s="47"/>
      <c r="JW131" s="47"/>
      <c r="JX131" s="47"/>
      <c r="JY131" s="47"/>
      <c r="JZ131" s="47"/>
      <c r="KA131" s="47"/>
      <c r="KB131" s="47"/>
      <c r="KC131" s="47"/>
      <c r="KD131" s="47"/>
      <c r="KE131" s="47"/>
      <c r="KF131" s="47"/>
      <c r="KG131" s="47"/>
      <c r="KH131" s="47"/>
      <c r="KI131" s="47"/>
      <c r="KJ131" s="47"/>
      <c r="KK131" s="47"/>
      <c r="KL131" s="47"/>
      <c r="KM131" s="47"/>
      <c r="KN131" s="47"/>
      <c r="KO131" s="47"/>
      <c r="KP131" s="47"/>
      <c r="KQ131" s="47"/>
      <c r="KR131" s="47"/>
      <c r="KS131" s="47"/>
      <c r="KT131" s="47"/>
      <c r="KU131" s="47"/>
      <c r="KV131" s="47"/>
      <c r="KW131" s="47"/>
      <c r="KX131" s="47"/>
      <c r="KY131" s="47"/>
      <c r="KZ131" s="47"/>
      <c r="LA131" s="47"/>
      <c r="LB131" s="47"/>
      <c r="LC131" s="47"/>
      <c r="LD131" s="47"/>
      <c r="LE131" s="47"/>
      <c r="LF131" s="47"/>
      <c r="LG131" s="47"/>
      <c r="LH131" s="47"/>
      <c r="LI131" s="47"/>
      <c r="LJ131" s="47"/>
      <c r="LK131" s="47"/>
      <c r="LL131" s="47"/>
      <c r="LM131" s="47"/>
      <c r="LN131" s="47"/>
      <c r="LO131" s="47"/>
      <c r="LP131" s="47"/>
      <c r="LQ131" s="47"/>
      <c r="LR131" s="47"/>
      <c r="LS131" s="47"/>
      <c r="LT131" s="47"/>
      <c r="LU131" s="47"/>
      <c r="LV131" s="47"/>
      <c r="LW131" s="47"/>
      <c r="LX131" s="47"/>
      <c r="LY131" s="47"/>
      <c r="LZ131" s="47"/>
      <c r="MA131" s="47"/>
      <c r="MB131" s="47"/>
      <c r="MC131" s="47"/>
      <c r="MD131" s="47"/>
      <c r="ME131" s="47"/>
      <c r="MF131" s="47"/>
      <c r="MG131" s="47"/>
      <c r="MH131" s="47"/>
      <c r="MI131" s="47"/>
      <c r="MJ131" s="47"/>
      <c r="MK131" s="47"/>
      <c r="ML131" s="47"/>
      <c r="MM131" s="47"/>
      <c r="MN131" s="47"/>
      <c r="MO131" s="47"/>
      <c r="MP131" s="47"/>
      <c r="MQ131" s="47"/>
      <c r="MR131" s="47"/>
      <c r="MS131" s="47"/>
      <c r="MT131" s="47"/>
      <c r="MU131" s="47"/>
      <c r="MV131" s="47"/>
      <c r="MW131" s="47"/>
      <c r="MX131" s="47"/>
      <c r="MY131" s="47"/>
      <c r="MZ131" s="47"/>
      <c r="NA131" s="47"/>
      <c r="NB131" s="47"/>
      <c r="NC131" s="47"/>
      <c r="ND131" s="47"/>
      <c r="NE131" s="47"/>
      <c r="NF131" s="47"/>
      <c r="NG131" s="47"/>
      <c r="NH131" s="47"/>
      <c r="NI131" s="47"/>
      <c r="NJ131" s="47"/>
      <c r="NK131" s="47"/>
      <c r="NL131" s="47"/>
      <c r="NM131" s="47"/>
      <c r="NN131" s="47"/>
      <c r="NO131" s="47"/>
      <c r="NP131" s="47"/>
      <c r="NQ131" s="47"/>
      <c r="NR131" s="47"/>
      <c r="NS131" s="47"/>
      <c r="NT131" s="47"/>
      <c r="NU131" s="47"/>
      <c r="NV131" s="47"/>
      <c r="NW131" s="47"/>
      <c r="NX131" s="47"/>
      <c r="NY131" s="47"/>
      <c r="NZ131" s="47"/>
      <c r="OA131" s="47"/>
      <c r="OB131" s="47"/>
      <c r="OC131" s="47"/>
      <c r="OD131" s="47"/>
      <c r="OE131" s="47"/>
      <c r="OF131" s="47"/>
      <c r="OG131" s="47"/>
      <c r="OH131" s="47"/>
      <c r="OI131" s="47"/>
      <c r="OJ131" s="47"/>
      <c r="OK131" s="47"/>
      <c r="OL131" s="47"/>
      <c r="OM131" s="47"/>
      <c r="ON131" s="47"/>
      <c r="OO131" s="47"/>
      <c r="OP131" s="47"/>
      <c r="OQ131" s="47"/>
      <c r="OR131" s="47"/>
      <c r="OS131" s="47"/>
      <c r="OT131" s="47"/>
      <c r="OU131" s="47"/>
      <c r="OV131" s="47"/>
      <c r="OW131" s="47"/>
      <c r="OX131" s="47"/>
      <c r="OY131" s="47"/>
      <c r="OZ131" s="47"/>
      <c r="PA131" s="47"/>
      <c r="PB131" s="47"/>
      <c r="PC131" s="47"/>
      <c r="PD131" s="47"/>
      <c r="PE131" s="47"/>
      <c r="PF131" s="47"/>
      <c r="PG131" s="47"/>
      <c r="PH131" s="47"/>
      <c r="PI131" s="47"/>
      <c r="PJ131" s="47"/>
      <c r="PK131" s="47"/>
      <c r="PL131" s="47"/>
      <c r="PM131" s="47"/>
      <c r="PN131" s="47"/>
      <c r="PO131" s="47"/>
      <c r="PP131" s="47"/>
      <c r="PQ131" s="47"/>
      <c r="PR131" s="47"/>
      <c r="PS131" s="47"/>
      <c r="PT131" s="47"/>
      <c r="PU131" s="47"/>
      <c r="PV131" s="47"/>
      <c r="PW131" s="47"/>
      <c r="PX131" s="47"/>
      <c r="PY131" s="47"/>
      <c r="PZ131" s="47"/>
      <c r="QA131" s="47"/>
      <c r="QB131" s="47"/>
      <c r="QC131" s="47"/>
      <c r="QD131" s="47"/>
      <c r="QE131" s="47"/>
      <c r="QF131" s="47"/>
      <c r="QG131" s="47"/>
      <c r="QH131" s="47"/>
      <c r="QI131" s="47"/>
      <c r="QJ131" s="47"/>
      <c r="QK131" s="47"/>
      <c r="QL131" s="47"/>
      <c r="QM131" s="47"/>
      <c r="QN131" s="47"/>
      <c r="QO131" s="47"/>
      <c r="QP131" s="47"/>
      <c r="QQ131" s="47"/>
      <c r="QR131" s="47"/>
      <c r="QS131" s="47"/>
      <c r="QT131" s="47"/>
      <c r="QU131" s="47"/>
      <c r="QV131" s="47"/>
      <c r="QW131" s="47"/>
      <c r="QX131" s="47"/>
      <c r="QY131" s="47"/>
      <c r="QZ131" s="47"/>
      <c r="RA131" s="47"/>
      <c r="RB131" s="47"/>
      <c r="RC131" s="47"/>
      <c r="RD131" s="47"/>
      <c r="RE131" s="47"/>
      <c r="RF131" s="47"/>
      <c r="RG131" s="47"/>
      <c r="RH131" s="47"/>
      <c r="RI131" s="47"/>
      <c r="RJ131" s="47"/>
      <c r="RK131" s="47"/>
      <c r="RL131" s="47"/>
      <c r="RM131" s="47"/>
      <c r="RN131" s="47"/>
      <c r="RO131" s="47"/>
      <c r="RP131" s="47"/>
      <c r="RQ131" s="47"/>
      <c r="RR131" s="47"/>
      <c r="RS131" s="47"/>
      <c r="RT131" s="47"/>
      <c r="RU131" s="47"/>
      <c r="RV131" s="47"/>
      <c r="RW131" s="47"/>
      <c r="RX131" s="47"/>
      <c r="RY131" s="47"/>
      <c r="RZ131" s="47"/>
      <c r="SA131" s="47"/>
      <c r="SB131" s="47"/>
      <c r="SC131" s="47"/>
      <c r="SD131" s="47"/>
      <c r="SE131" s="47"/>
      <c r="SF131" s="47"/>
    </row>
    <row r="132" ht="16.5" customHeight="1" spans="1:500">
      <c r="A132" s="10"/>
      <c r="B132" s="15"/>
      <c r="C132" s="15"/>
      <c r="D132" s="15" t="s">
        <v>406</v>
      </c>
      <c r="E132" s="16" t="s">
        <v>29</v>
      </c>
      <c r="F132" s="11">
        <v>0</v>
      </c>
      <c r="G132" s="13">
        <v>0</v>
      </c>
      <c r="H132" s="27"/>
      <c r="I132" s="27">
        <v>8</v>
      </c>
      <c r="J132" s="35"/>
      <c r="K132" s="27"/>
      <c r="L132" s="36"/>
      <c r="M132" s="34">
        <f t="shared" si="2"/>
        <v>8</v>
      </c>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c r="IM132" s="47"/>
      <c r="IN132" s="47"/>
      <c r="IO132" s="47"/>
      <c r="IP132" s="47"/>
      <c r="IQ132" s="47"/>
      <c r="IR132" s="47"/>
      <c r="IS132" s="47"/>
      <c r="IT132" s="47"/>
      <c r="IU132" s="47"/>
      <c r="IV132" s="47"/>
      <c r="IW132" s="47"/>
      <c r="IX132" s="47"/>
      <c r="IY132" s="47"/>
      <c r="IZ132" s="47"/>
      <c r="JA132" s="47"/>
      <c r="JB132" s="47"/>
      <c r="JC132" s="47"/>
      <c r="JD132" s="47"/>
      <c r="JE132" s="47"/>
      <c r="JF132" s="47"/>
      <c r="JG132" s="47"/>
      <c r="JH132" s="47"/>
      <c r="JI132" s="47"/>
      <c r="JJ132" s="47"/>
      <c r="JK132" s="47"/>
      <c r="JL132" s="47"/>
      <c r="JM132" s="47"/>
      <c r="JN132" s="47"/>
      <c r="JO132" s="47"/>
      <c r="JP132" s="47"/>
      <c r="JQ132" s="47"/>
      <c r="JR132" s="47"/>
      <c r="JS132" s="47"/>
      <c r="JT132" s="47"/>
      <c r="JU132" s="47"/>
      <c r="JV132" s="47"/>
      <c r="JW132" s="47"/>
      <c r="JX132" s="47"/>
      <c r="JY132" s="47"/>
      <c r="JZ132" s="47"/>
      <c r="KA132" s="47"/>
      <c r="KB132" s="47"/>
      <c r="KC132" s="47"/>
      <c r="KD132" s="47"/>
      <c r="KE132" s="47"/>
      <c r="KF132" s="47"/>
      <c r="KG132" s="47"/>
      <c r="KH132" s="47"/>
      <c r="KI132" s="47"/>
      <c r="KJ132" s="47"/>
      <c r="KK132" s="47"/>
      <c r="KL132" s="47"/>
      <c r="KM132" s="47"/>
      <c r="KN132" s="47"/>
      <c r="KO132" s="47"/>
      <c r="KP132" s="47"/>
      <c r="KQ132" s="47"/>
      <c r="KR132" s="47"/>
      <c r="KS132" s="47"/>
      <c r="KT132" s="47"/>
      <c r="KU132" s="47"/>
      <c r="KV132" s="47"/>
      <c r="KW132" s="47"/>
      <c r="KX132" s="47"/>
      <c r="KY132" s="47"/>
      <c r="KZ132" s="47"/>
      <c r="LA132" s="47"/>
      <c r="LB132" s="47"/>
      <c r="LC132" s="47"/>
      <c r="LD132" s="47"/>
      <c r="LE132" s="47"/>
      <c r="LF132" s="47"/>
      <c r="LG132" s="47"/>
      <c r="LH132" s="47"/>
      <c r="LI132" s="47"/>
      <c r="LJ132" s="47"/>
      <c r="LK132" s="47"/>
      <c r="LL132" s="47"/>
      <c r="LM132" s="47"/>
      <c r="LN132" s="47"/>
      <c r="LO132" s="47"/>
      <c r="LP132" s="47"/>
      <c r="LQ132" s="47"/>
      <c r="LR132" s="47"/>
      <c r="LS132" s="47"/>
      <c r="LT132" s="47"/>
      <c r="LU132" s="47"/>
      <c r="LV132" s="47"/>
      <c r="LW132" s="47"/>
      <c r="LX132" s="47"/>
      <c r="LY132" s="47"/>
      <c r="LZ132" s="47"/>
      <c r="MA132" s="47"/>
      <c r="MB132" s="47"/>
      <c r="MC132" s="47"/>
      <c r="MD132" s="47"/>
      <c r="ME132" s="47"/>
      <c r="MF132" s="47"/>
      <c r="MG132" s="47"/>
      <c r="MH132" s="47"/>
      <c r="MI132" s="47"/>
      <c r="MJ132" s="47"/>
      <c r="MK132" s="47"/>
      <c r="ML132" s="47"/>
      <c r="MM132" s="47"/>
      <c r="MN132" s="47"/>
      <c r="MO132" s="47"/>
      <c r="MP132" s="47"/>
      <c r="MQ132" s="47"/>
      <c r="MR132" s="47"/>
      <c r="MS132" s="47"/>
      <c r="MT132" s="47"/>
      <c r="MU132" s="47"/>
      <c r="MV132" s="47"/>
      <c r="MW132" s="47"/>
      <c r="MX132" s="47"/>
      <c r="MY132" s="47"/>
      <c r="MZ132" s="47"/>
      <c r="NA132" s="47"/>
      <c r="NB132" s="47"/>
      <c r="NC132" s="47"/>
      <c r="ND132" s="47"/>
      <c r="NE132" s="47"/>
      <c r="NF132" s="47"/>
      <c r="NG132" s="47"/>
      <c r="NH132" s="47"/>
      <c r="NI132" s="47"/>
      <c r="NJ132" s="47"/>
      <c r="NK132" s="47"/>
      <c r="NL132" s="47"/>
      <c r="NM132" s="47"/>
      <c r="NN132" s="47"/>
      <c r="NO132" s="47"/>
      <c r="NP132" s="47"/>
      <c r="NQ132" s="47"/>
      <c r="NR132" s="47"/>
      <c r="NS132" s="47"/>
      <c r="NT132" s="47"/>
      <c r="NU132" s="47"/>
      <c r="NV132" s="47"/>
      <c r="NW132" s="47"/>
      <c r="NX132" s="47"/>
      <c r="NY132" s="47"/>
      <c r="NZ132" s="47"/>
      <c r="OA132" s="47"/>
      <c r="OB132" s="47"/>
      <c r="OC132" s="47"/>
      <c r="OD132" s="47"/>
      <c r="OE132" s="47"/>
      <c r="OF132" s="47"/>
      <c r="OG132" s="47"/>
      <c r="OH132" s="47"/>
      <c r="OI132" s="47"/>
      <c r="OJ132" s="47"/>
      <c r="OK132" s="47"/>
      <c r="OL132" s="47"/>
      <c r="OM132" s="47"/>
      <c r="ON132" s="47"/>
      <c r="OO132" s="47"/>
      <c r="OP132" s="47"/>
      <c r="OQ132" s="47"/>
      <c r="OR132" s="47"/>
      <c r="OS132" s="47"/>
      <c r="OT132" s="47"/>
      <c r="OU132" s="47"/>
      <c r="OV132" s="47"/>
      <c r="OW132" s="47"/>
      <c r="OX132" s="47"/>
      <c r="OY132" s="47"/>
      <c r="OZ132" s="47"/>
      <c r="PA132" s="47"/>
      <c r="PB132" s="47"/>
      <c r="PC132" s="47"/>
      <c r="PD132" s="47"/>
      <c r="PE132" s="47"/>
      <c r="PF132" s="47"/>
      <c r="PG132" s="47"/>
      <c r="PH132" s="47"/>
      <c r="PI132" s="47"/>
      <c r="PJ132" s="47"/>
      <c r="PK132" s="47"/>
      <c r="PL132" s="47"/>
      <c r="PM132" s="47"/>
      <c r="PN132" s="47"/>
      <c r="PO132" s="47"/>
      <c r="PP132" s="47"/>
      <c r="PQ132" s="47"/>
      <c r="PR132" s="47"/>
      <c r="PS132" s="47"/>
      <c r="PT132" s="47"/>
      <c r="PU132" s="47"/>
      <c r="PV132" s="47"/>
      <c r="PW132" s="47"/>
      <c r="PX132" s="47"/>
      <c r="PY132" s="47"/>
      <c r="PZ132" s="47"/>
      <c r="QA132" s="47"/>
      <c r="QB132" s="47"/>
      <c r="QC132" s="47"/>
      <c r="QD132" s="47"/>
      <c r="QE132" s="47"/>
      <c r="QF132" s="47"/>
      <c r="QG132" s="47"/>
      <c r="QH132" s="47"/>
      <c r="QI132" s="47"/>
      <c r="QJ132" s="47"/>
      <c r="QK132" s="47"/>
      <c r="QL132" s="47"/>
      <c r="QM132" s="47"/>
      <c r="QN132" s="47"/>
      <c r="QO132" s="47"/>
      <c r="QP132" s="47"/>
      <c r="QQ132" s="47"/>
      <c r="QR132" s="47"/>
      <c r="QS132" s="47"/>
      <c r="QT132" s="47"/>
      <c r="QU132" s="47"/>
      <c r="QV132" s="47"/>
      <c r="QW132" s="47"/>
      <c r="QX132" s="47"/>
      <c r="QY132" s="47"/>
      <c r="QZ132" s="47"/>
      <c r="RA132" s="47"/>
      <c r="RB132" s="47"/>
      <c r="RC132" s="47"/>
      <c r="RD132" s="47"/>
      <c r="RE132" s="47"/>
      <c r="RF132" s="47"/>
      <c r="RG132" s="47"/>
      <c r="RH132" s="47"/>
      <c r="RI132" s="47"/>
      <c r="RJ132" s="47"/>
      <c r="RK132" s="47"/>
      <c r="RL132" s="47"/>
      <c r="RM132" s="47"/>
      <c r="RN132" s="47"/>
      <c r="RO132" s="47"/>
      <c r="RP132" s="47"/>
      <c r="RQ132" s="47"/>
      <c r="RR132" s="47"/>
      <c r="RS132" s="47"/>
      <c r="RT132" s="47"/>
      <c r="RU132" s="47"/>
      <c r="RV132" s="47"/>
      <c r="RW132" s="47"/>
      <c r="RX132" s="47"/>
      <c r="RY132" s="47"/>
      <c r="RZ132" s="47"/>
      <c r="SA132" s="47"/>
      <c r="SB132" s="47"/>
      <c r="SC132" s="47"/>
      <c r="SD132" s="47"/>
      <c r="SE132" s="47"/>
      <c r="SF132" s="47"/>
    </row>
    <row r="133" ht="16.5" customHeight="1" spans="1:500">
      <c r="A133" s="10"/>
      <c r="B133" s="15" t="s">
        <v>94</v>
      </c>
      <c r="C133" s="15" t="s">
        <v>407</v>
      </c>
      <c r="D133" s="46" t="s">
        <v>408</v>
      </c>
      <c r="E133" s="16" t="s">
        <v>29</v>
      </c>
      <c r="F133" s="11">
        <v>500</v>
      </c>
      <c r="G133" s="13">
        <v>50</v>
      </c>
      <c r="H133" s="27"/>
      <c r="I133" s="27">
        <v>1</v>
      </c>
      <c r="J133" s="35"/>
      <c r="K133" s="27"/>
      <c r="L133" s="36"/>
      <c r="M133" s="34">
        <f t="shared" si="2"/>
        <v>551</v>
      </c>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c r="IM133" s="47"/>
      <c r="IN133" s="47"/>
      <c r="IO133" s="47"/>
      <c r="IP133" s="47"/>
      <c r="IQ133" s="47"/>
      <c r="IR133" s="47"/>
      <c r="IS133" s="47"/>
      <c r="IT133" s="47"/>
      <c r="IU133" s="47"/>
      <c r="IV133" s="47"/>
      <c r="IW133" s="47"/>
      <c r="IX133" s="47"/>
      <c r="IY133" s="47"/>
      <c r="IZ133" s="47"/>
      <c r="JA133" s="47"/>
      <c r="JB133" s="47"/>
      <c r="JC133" s="47"/>
      <c r="JD133" s="47"/>
      <c r="JE133" s="47"/>
      <c r="JF133" s="47"/>
      <c r="JG133" s="47"/>
      <c r="JH133" s="47"/>
      <c r="JI133" s="47"/>
      <c r="JJ133" s="47"/>
      <c r="JK133" s="47"/>
      <c r="JL133" s="47"/>
      <c r="JM133" s="47"/>
      <c r="JN133" s="47"/>
      <c r="JO133" s="47"/>
      <c r="JP133" s="47"/>
      <c r="JQ133" s="47"/>
      <c r="JR133" s="47"/>
      <c r="JS133" s="47"/>
      <c r="JT133" s="47"/>
      <c r="JU133" s="47"/>
      <c r="JV133" s="47"/>
      <c r="JW133" s="47"/>
      <c r="JX133" s="47"/>
      <c r="JY133" s="47"/>
      <c r="JZ133" s="47"/>
      <c r="KA133" s="47"/>
      <c r="KB133" s="47"/>
      <c r="KC133" s="47"/>
      <c r="KD133" s="47"/>
      <c r="KE133" s="47"/>
      <c r="KF133" s="47"/>
      <c r="KG133" s="47"/>
      <c r="KH133" s="47"/>
      <c r="KI133" s="47"/>
      <c r="KJ133" s="47"/>
      <c r="KK133" s="47"/>
      <c r="KL133" s="47"/>
      <c r="KM133" s="47"/>
      <c r="KN133" s="47"/>
      <c r="KO133" s="47"/>
      <c r="KP133" s="47"/>
      <c r="KQ133" s="47"/>
      <c r="KR133" s="47"/>
      <c r="KS133" s="47"/>
      <c r="KT133" s="47"/>
      <c r="KU133" s="47"/>
      <c r="KV133" s="47"/>
      <c r="KW133" s="47"/>
      <c r="KX133" s="47"/>
      <c r="KY133" s="47"/>
      <c r="KZ133" s="47"/>
      <c r="LA133" s="47"/>
      <c r="LB133" s="47"/>
      <c r="LC133" s="47"/>
      <c r="LD133" s="47"/>
      <c r="LE133" s="47"/>
      <c r="LF133" s="47"/>
      <c r="LG133" s="47"/>
      <c r="LH133" s="47"/>
      <c r="LI133" s="47"/>
      <c r="LJ133" s="47"/>
      <c r="LK133" s="47"/>
      <c r="LL133" s="47"/>
      <c r="LM133" s="47"/>
      <c r="LN133" s="47"/>
      <c r="LO133" s="47"/>
      <c r="LP133" s="47"/>
      <c r="LQ133" s="47"/>
      <c r="LR133" s="47"/>
      <c r="LS133" s="47"/>
      <c r="LT133" s="47"/>
      <c r="LU133" s="47"/>
      <c r="LV133" s="47"/>
      <c r="LW133" s="47"/>
      <c r="LX133" s="47"/>
      <c r="LY133" s="47"/>
      <c r="LZ133" s="47"/>
      <c r="MA133" s="47"/>
      <c r="MB133" s="47"/>
      <c r="MC133" s="47"/>
      <c r="MD133" s="47"/>
      <c r="ME133" s="47"/>
      <c r="MF133" s="47"/>
      <c r="MG133" s="47"/>
      <c r="MH133" s="47"/>
      <c r="MI133" s="47"/>
      <c r="MJ133" s="47"/>
      <c r="MK133" s="47"/>
      <c r="ML133" s="47"/>
      <c r="MM133" s="47"/>
      <c r="MN133" s="47"/>
      <c r="MO133" s="47"/>
      <c r="MP133" s="47"/>
      <c r="MQ133" s="47"/>
      <c r="MR133" s="47"/>
      <c r="MS133" s="47"/>
      <c r="MT133" s="47"/>
      <c r="MU133" s="47"/>
      <c r="MV133" s="47"/>
      <c r="MW133" s="47"/>
      <c r="MX133" s="47"/>
      <c r="MY133" s="47"/>
      <c r="MZ133" s="47"/>
      <c r="NA133" s="47"/>
      <c r="NB133" s="47"/>
      <c r="NC133" s="47"/>
      <c r="ND133" s="47"/>
      <c r="NE133" s="47"/>
      <c r="NF133" s="47"/>
      <c r="NG133" s="47"/>
      <c r="NH133" s="47"/>
      <c r="NI133" s="47"/>
      <c r="NJ133" s="47"/>
      <c r="NK133" s="47"/>
      <c r="NL133" s="47"/>
      <c r="NM133" s="47"/>
      <c r="NN133" s="47"/>
      <c r="NO133" s="47"/>
      <c r="NP133" s="47"/>
      <c r="NQ133" s="47"/>
      <c r="NR133" s="47"/>
      <c r="NS133" s="47"/>
      <c r="NT133" s="47"/>
      <c r="NU133" s="47"/>
      <c r="NV133" s="47"/>
      <c r="NW133" s="47"/>
      <c r="NX133" s="47"/>
      <c r="NY133" s="47"/>
      <c r="NZ133" s="47"/>
      <c r="OA133" s="47"/>
      <c r="OB133" s="47"/>
      <c r="OC133" s="47"/>
      <c r="OD133" s="47"/>
      <c r="OE133" s="47"/>
      <c r="OF133" s="47"/>
      <c r="OG133" s="47"/>
      <c r="OH133" s="47"/>
      <c r="OI133" s="47"/>
      <c r="OJ133" s="47"/>
      <c r="OK133" s="47"/>
      <c r="OL133" s="47"/>
      <c r="OM133" s="47"/>
      <c r="ON133" s="47"/>
      <c r="OO133" s="47"/>
      <c r="OP133" s="47"/>
      <c r="OQ133" s="47"/>
      <c r="OR133" s="47"/>
      <c r="OS133" s="47"/>
      <c r="OT133" s="47"/>
      <c r="OU133" s="47"/>
      <c r="OV133" s="47"/>
      <c r="OW133" s="47"/>
      <c r="OX133" s="47"/>
      <c r="OY133" s="47"/>
      <c r="OZ133" s="47"/>
      <c r="PA133" s="47"/>
      <c r="PB133" s="47"/>
      <c r="PC133" s="47"/>
      <c r="PD133" s="47"/>
      <c r="PE133" s="47"/>
      <c r="PF133" s="47"/>
      <c r="PG133" s="47"/>
      <c r="PH133" s="47"/>
      <c r="PI133" s="47"/>
      <c r="PJ133" s="47"/>
      <c r="PK133" s="47"/>
      <c r="PL133" s="47"/>
      <c r="PM133" s="47"/>
      <c r="PN133" s="47"/>
      <c r="PO133" s="47"/>
      <c r="PP133" s="47"/>
      <c r="PQ133" s="47"/>
      <c r="PR133" s="47"/>
      <c r="PS133" s="47"/>
      <c r="PT133" s="47"/>
      <c r="PU133" s="47"/>
      <c r="PV133" s="47"/>
      <c r="PW133" s="47"/>
      <c r="PX133" s="47"/>
      <c r="PY133" s="47"/>
      <c r="PZ133" s="47"/>
      <c r="QA133" s="47"/>
      <c r="QB133" s="47"/>
      <c r="QC133" s="47"/>
      <c r="QD133" s="47"/>
      <c r="QE133" s="47"/>
      <c r="QF133" s="47"/>
      <c r="QG133" s="47"/>
      <c r="QH133" s="47"/>
      <c r="QI133" s="47"/>
      <c r="QJ133" s="47"/>
      <c r="QK133" s="47"/>
      <c r="QL133" s="47"/>
      <c r="QM133" s="47"/>
      <c r="QN133" s="47"/>
      <c r="QO133" s="47"/>
      <c r="QP133" s="47"/>
      <c r="QQ133" s="47"/>
      <c r="QR133" s="47"/>
      <c r="QS133" s="47"/>
      <c r="QT133" s="47"/>
      <c r="QU133" s="47"/>
      <c r="QV133" s="47"/>
      <c r="QW133" s="47"/>
      <c r="QX133" s="47"/>
      <c r="QY133" s="47"/>
      <c r="QZ133" s="47"/>
      <c r="RA133" s="47"/>
      <c r="RB133" s="47"/>
      <c r="RC133" s="47"/>
      <c r="RD133" s="47"/>
      <c r="RE133" s="47"/>
      <c r="RF133" s="47"/>
      <c r="RG133" s="47"/>
      <c r="RH133" s="47"/>
      <c r="RI133" s="47"/>
      <c r="RJ133" s="47"/>
      <c r="RK133" s="47"/>
      <c r="RL133" s="47"/>
      <c r="RM133" s="47"/>
      <c r="RN133" s="47"/>
      <c r="RO133" s="47"/>
      <c r="RP133" s="47"/>
      <c r="RQ133" s="47"/>
      <c r="RR133" s="47"/>
      <c r="RS133" s="47"/>
      <c r="RT133" s="47"/>
      <c r="RU133" s="47"/>
      <c r="RV133" s="47"/>
      <c r="RW133" s="47"/>
      <c r="RX133" s="47"/>
      <c r="RY133" s="47"/>
      <c r="RZ133" s="47"/>
      <c r="SA133" s="47"/>
      <c r="SB133" s="47"/>
      <c r="SC133" s="47"/>
      <c r="SD133" s="47"/>
      <c r="SE133" s="47"/>
      <c r="SF133" s="47"/>
    </row>
    <row r="134" ht="16.5" customHeight="1" spans="1:500">
      <c r="A134" s="10"/>
      <c r="B134" s="15"/>
      <c r="C134" s="15"/>
      <c r="D134" s="46" t="s">
        <v>409</v>
      </c>
      <c r="E134" s="16" t="s">
        <v>29</v>
      </c>
      <c r="F134" s="11">
        <v>0</v>
      </c>
      <c r="G134" s="13">
        <v>0</v>
      </c>
      <c r="H134" s="27"/>
      <c r="I134" s="27">
        <v>1</v>
      </c>
      <c r="J134" s="35"/>
      <c r="K134" s="27"/>
      <c r="L134" s="36"/>
      <c r="M134" s="34">
        <f t="shared" si="2"/>
        <v>1</v>
      </c>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47"/>
      <c r="IT134" s="47"/>
      <c r="IU134" s="47"/>
      <c r="IV134" s="47"/>
      <c r="IW134" s="47"/>
      <c r="IX134" s="47"/>
      <c r="IY134" s="47"/>
      <c r="IZ134" s="47"/>
      <c r="JA134" s="47"/>
      <c r="JB134" s="47"/>
      <c r="JC134" s="47"/>
      <c r="JD134" s="47"/>
      <c r="JE134" s="47"/>
      <c r="JF134" s="47"/>
      <c r="JG134" s="47"/>
      <c r="JH134" s="47"/>
      <c r="JI134" s="47"/>
      <c r="JJ134" s="47"/>
      <c r="JK134" s="47"/>
      <c r="JL134" s="47"/>
      <c r="JM134" s="47"/>
      <c r="JN134" s="47"/>
      <c r="JO134" s="47"/>
      <c r="JP134" s="47"/>
      <c r="JQ134" s="47"/>
      <c r="JR134" s="47"/>
      <c r="JS134" s="47"/>
      <c r="JT134" s="47"/>
      <c r="JU134" s="47"/>
      <c r="JV134" s="47"/>
      <c r="JW134" s="47"/>
      <c r="JX134" s="47"/>
      <c r="JY134" s="47"/>
      <c r="JZ134" s="47"/>
      <c r="KA134" s="47"/>
      <c r="KB134" s="47"/>
      <c r="KC134" s="47"/>
      <c r="KD134" s="47"/>
      <c r="KE134" s="47"/>
      <c r="KF134" s="47"/>
      <c r="KG134" s="47"/>
      <c r="KH134" s="47"/>
      <c r="KI134" s="47"/>
      <c r="KJ134" s="47"/>
      <c r="KK134" s="47"/>
      <c r="KL134" s="47"/>
      <c r="KM134" s="47"/>
      <c r="KN134" s="47"/>
      <c r="KO134" s="47"/>
      <c r="KP134" s="47"/>
      <c r="KQ134" s="47"/>
      <c r="KR134" s="47"/>
      <c r="KS134" s="47"/>
      <c r="KT134" s="47"/>
      <c r="KU134" s="47"/>
      <c r="KV134" s="47"/>
      <c r="KW134" s="47"/>
      <c r="KX134" s="47"/>
      <c r="KY134" s="47"/>
      <c r="KZ134" s="47"/>
      <c r="LA134" s="47"/>
      <c r="LB134" s="47"/>
      <c r="LC134" s="47"/>
      <c r="LD134" s="47"/>
      <c r="LE134" s="47"/>
      <c r="LF134" s="47"/>
      <c r="LG134" s="47"/>
      <c r="LH134" s="47"/>
      <c r="LI134" s="47"/>
      <c r="LJ134" s="47"/>
      <c r="LK134" s="47"/>
      <c r="LL134" s="47"/>
      <c r="LM134" s="47"/>
      <c r="LN134" s="47"/>
      <c r="LO134" s="47"/>
      <c r="LP134" s="47"/>
      <c r="LQ134" s="47"/>
      <c r="LR134" s="47"/>
      <c r="LS134" s="47"/>
      <c r="LT134" s="47"/>
      <c r="LU134" s="47"/>
      <c r="LV134" s="47"/>
      <c r="LW134" s="47"/>
      <c r="LX134" s="47"/>
      <c r="LY134" s="47"/>
      <c r="LZ134" s="47"/>
      <c r="MA134" s="47"/>
      <c r="MB134" s="47"/>
      <c r="MC134" s="47"/>
      <c r="MD134" s="47"/>
      <c r="ME134" s="47"/>
      <c r="MF134" s="47"/>
      <c r="MG134" s="47"/>
      <c r="MH134" s="47"/>
      <c r="MI134" s="47"/>
      <c r="MJ134" s="47"/>
      <c r="MK134" s="47"/>
      <c r="ML134" s="47"/>
      <c r="MM134" s="47"/>
      <c r="MN134" s="47"/>
      <c r="MO134" s="47"/>
      <c r="MP134" s="47"/>
      <c r="MQ134" s="47"/>
      <c r="MR134" s="47"/>
      <c r="MS134" s="47"/>
      <c r="MT134" s="47"/>
      <c r="MU134" s="47"/>
      <c r="MV134" s="47"/>
      <c r="MW134" s="47"/>
      <c r="MX134" s="47"/>
      <c r="MY134" s="47"/>
      <c r="MZ134" s="47"/>
      <c r="NA134" s="47"/>
      <c r="NB134" s="47"/>
      <c r="NC134" s="47"/>
      <c r="ND134" s="47"/>
      <c r="NE134" s="47"/>
      <c r="NF134" s="47"/>
      <c r="NG134" s="47"/>
      <c r="NH134" s="47"/>
      <c r="NI134" s="47"/>
      <c r="NJ134" s="47"/>
      <c r="NK134" s="47"/>
      <c r="NL134" s="47"/>
      <c r="NM134" s="47"/>
      <c r="NN134" s="47"/>
      <c r="NO134" s="47"/>
      <c r="NP134" s="47"/>
      <c r="NQ134" s="47"/>
      <c r="NR134" s="47"/>
      <c r="NS134" s="47"/>
      <c r="NT134" s="47"/>
      <c r="NU134" s="47"/>
      <c r="NV134" s="47"/>
      <c r="NW134" s="47"/>
      <c r="NX134" s="47"/>
      <c r="NY134" s="47"/>
      <c r="NZ134" s="47"/>
      <c r="OA134" s="47"/>
      <c r="OB134" s="47"/>
      <c r="OC134" s="47"/>
      <c r="OD134" s="47"/>
      <c r="OE134" s="47"/>
      <c r="OF134" s="47"/>
      <c r="OG134" s="47"/>
      <c r="OH134" s="47"/>
      <c r="OI134" s="47"/>
      <c r="OJ134" s="47"/>
      <c r="OK134" s="47"/>
      <c r="OL134" s="47"/>
      <c r="OM134" s="47"/>
      <c r="ON134" s="47"/>
      <c r="OO134" s="47"/>
      <c r="OP134" s="47"/>
      <c r="OQ134" s="47"/>
      <c r="OR134" s="47"/>
      <c r="OS134" s="47"/>
      <c r="OT134" s="47"/>
      <c r="OU134" s="47"/>
      <c r="OV134" s="47"/>
      <c r="OW134" s="47"/>
      <c r="OX134" s="47"/>
      <c r="OY134" s="47"/>
      <c r="OZ134" s="47"/>
      <c r="PA134" s="47"/>
      <c r="PB134" s="47"/>
      <c r="PC134" s="47"/>
      <c r="PD134" s="47"/>
      <c r="PE134" s="47"/>
      <c r="PF134" s="47"/>
      <c r="PG134" s="47"/>
      <c r="PH134" s="47"/>
      <c r="PI134" s="47"/>
      <c r="PJ134" s="47"/>
      <c r="PK134" s="47"/>
      <c r="PL134" s="47"/>
      <c r="PM134" s="47"/>
      <c r="PN134" s="47"/>
      <c r="PO134" s="47"/>
      <c r="PP134" s="47"/>
      <c r="PQ134" s="47"/>
      <c r="PR134" s="47"/>
      <c r="PS134" s="47"/>
      <c r="PT134" s="47"/>
      <c r="PU134" s="47"/>
      <c r="PV134" s="47"/>
      <c r="PW134" s="47"/>
      <c r="PX134" s="47"/>
      <c r="PY134" s="47"/>
      <c r="PZ134" s="47"/>
      <c r="QA134" s="47"/>
      <c r="QB134" s="47"/>
      <c r="QC134" s="47"/>
      <c r="QD134" s="47"/>
      <c r="QE134" s="47"/>
      <c r="QF134" s="47"/>
      <c r="QG134" s="47"/>
      <c r="QH134" s="47"/>
      <c r="QI134" s="47"/>
      <c r="QJ134" s="47"/>
      <c r="QK134" s="47"/>
      <c r="QL134" s="47"/>
      <c r="QM134" s="47"/>
      <c r="QN134" s="47"/>
      <c r="QO134" s="47"/>
      <c r="QP134" s="47"/>
      <c r="QQ134" s="47"/>
      <c r="QR134" s="47"/>
      <c r="QS134" s="47"/>
      <c r="QT134" s="47"/>
      <c r="QU134" s="47"/>
      <c r="QV134" s="47"/>
      <c r="QW134" s="47"/>
      <c r="QX134" s="47"/>
      <c r="QY134" s="47"/>
      <c r="QZ134" s="47"/>
      <c r="RA134" s="47"/>
      <c r="RB134" s="47"/>
      <c r="RC134" s="47"/>
      <c r="RD134" s="47"/>
      <c r="RE134" s="47"/>
      <c r="RF134" s="47"/>
      <c r="RG134" s="47"/>
      <c r="RH134" s="47"/>
      <c r="RI134" s="47"/>
      <c r="RJ134" s="47"/>
      <c r="RK134" s="47"/>
      <c r="RL134" s="47"/>
      <c r="RM134" s="47"/>
      <c r="RN134" s="47"/>
      <c r="RO134" s="47"/>
      <c r="RP134" s="47"/>
      <c r="RQ134" s="47"/>
      <c r="RR134" s="47"/>
      <c r="RS134" s="47"/>
      <c r="RT134" s="47"/>
      <c r="RU134" s="47"/>
      <c r="RV134" s="47"/>
      <c r="RW134" s="47"/>
      <c r="RX134" s="47"/>
      <c r="RY134" s="47"/>
      <c r="RZ134" s="47"/>
      <c r="SA134" s="47"/>
      <c r="SB134" s="47"/>
      <c r="SC134" s="47"/>
      <c r="SD134" s="47"/>
      <c r="SE134" s="47"/>
      <c r="SF134" s="47"/>
    </row>
    <row r="135" ht="16.5" customHeight="1" spans="1:500">
      <c r="A135" s="10"/>
      <c r="B135" s="15"/>
      <c r="C135" s="15"/>
      <c r="D135" s="46" t="s">
        <v>169</v>
      </c>
      <c r="E135" s="16" t="s">
        <v>29</v>
      </c>
      <c r="F135" s="11">
        <v>0</v>
      </c>
      <c r="G135" s="13">
        <v>0</v>
      </c>
      <c r="H135" s="27"/>
      <c r="I135" s="27">
        <v>1</v>
      </c>
      <c r="J135" s="35"/>
      <c r="K135" s="27"/>
      <c r="L135" s="36"/>
      <c r="M135" s="34">
        <f t="shared" si="2"/>
        <v>1</v>
      </c>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47"/>
      <c r="IT135" s="47"/>
      <c r="IU135" s="47"/>
      <c r="IV135" s="47"/>
      <c r="IW135" s="47"/>
      <c r="IX135" s="47"/>
      <c r="IY135" s="47"/>
      <c r="IZ135" s="47"/>
      <c r="JA135" s="47"/>
      <c r="JB135" s="47"/>
      <c r="JC135" s="47"/>
      <c r="JD135" s="47"/>
      <c r="JE135" s="47"/>
      <c r="JF135" s="47"/>
      <c r="JG135" s="47"/>
      <c r="JH135" s="47"/>
      <c r="JI135" s="47"/>
      <c r="JJ135" s="47"/>
      <c r="JK135" s="47"/>
      <c r="JL135" s="47"/>
      <c r="JM135" s="47"/>
      <c r="JN135" s="47"/>
      <c r="JO135" s="47"/>
      <c r="JP135" s="47"/>
      <c r="JQ135" s="47"/>
      <c r="JR135" s="47"/>
      <c r="JS135" s="47"/>
      <c r="JT135" s="47"/>
      <c r="JU135" s="47"/>
      <c r="JV135" s="47"/>
      <c r="JW135" s="47"/>
      <c r="JX135" s="47"/>
      <c r="JY135" s="47"/>
      <c r="JZ135" s="47"/>
      <c r="KA135" s="47"/>
      <c r="KB135" s="47"/>
      <c r="KC135" s="47"/>
      <c r="KD135" s="47"/>
      <c r="KE135" s="47"/>
      <c r="KF135" s="47"/>
      <c r="KG135" s="47"/>
      <c r="KH135" s="47"/>
      <c r="KI135" s="47"/>
      <c r="KJ135" s="47"/>
      <c r="KK135" s="47"/>
      <c r="KL135" s="47"/>
      <c r="KM135" s="47"/>
      <c r="KN135" s="47"/>
      <c r="KO135" s="47"/>
      <c r="KP135" s="47"/>
      <c r="KQ135" s="47"/>
      <c r="KR135" s="47"/>
      <c r="KS135" s="47"/>
      <c r="KT135" s="47"/>
      <c r="KU135" s="47"/>
      <c r="KV135" s="47"/>
      <c r="KW135" s="47"/>
      <c r="KX135" s="47"/>
      <c r="KY135" s="47"/>
      <c r="KZ135" s="47"/>
      <c r="LA135" s="47"/>
      <c r="LB135" s="47"/>
      <c r="LC135" s="47"/>
      <c r="LD135" s="47"/>
      <c r="LE135" s="47"/>
      <c r="LF135" s="47"/>
      <c r="LG135" s="47"/>
      <c r="LH135" s="47"/>
      <c r="LI135" s="47"/>
      <c r="LJ135" s="47"/>
      <c r="LK135" s="47"/>
      <c r="LL135" s="47"/>
      <c r="LM135" s="47"/>
      <c r="LN135" s="47"/>
      <c r="LO135" s="47"/>
      <c r="LP135" s="47"/>
      <c r="LQ135" s="47"/>
      <c r="LR135" s="47"/>
      <c r="LS135" s="47"/>
      <c r="LT135" s="47"/>
      <c r="LU135" s="47"/>
      <c r="LV135" s="47"/>
      <c r="LW135" s="47"/>
      <c r="LX135" s="47"/>
      <c r="LY135" s="47"/>
      <c r="LZ135" s="47"/>
      <c r="MA135" s="47"/>
      <c r="MB135" s="47"/>
      <c r="MC135" s="47"/>
      <c r="MD135" s="47"/>
      <c r="ME135" s="47"/>
      <c r="MF135" s="47"/>
      <c r="MG135" s="47"/>
      <c r="MH135" s="47"/>
      <c r="MI135" s="47"/>
      <c r="MJ135" s="47"/>
      <c r="MK135" s="47"/>
      <c r="ML135" s="47"/>
      <c r="MM135" s="47"/>
      <c r="MN135" s="47"/>
      <c r="MO135" s="47"/>
      <c r="MP135" s="47"/>
      <c r="MQ135" s="47"/>
      <c r="MR135" s="47"/>
      <c r="MS135" s="47"/>
      <c r="MT135" s="47"/>
      <c r="MU135" s="47"/>
      <c r="MV135" s="47"/>
      <c r="MW135" s="47"/>
      <c r="MX135" s="47"/>
      <c r="MY135" s="47"/>
      <c r="MZ135" s="47"/>
      <c r="NA135" s="47"/>
      <c r="NB135" s="47"/>
      <c r="NC135" s="47"/>
      <c r="ND135" s="47"/>
      <c r="NE135" s="47"/>
      <c r="NF135" s="47"/>
      <c r="NG135" s="47"/>
      <c r="NH135" s="47"/>
      <c r="NI135" s="47"/>
      <c r="NJ135" s="47"/>
      <c r="NK135" s="47"/>
      <c r="NL135" s="47"/>
      <c r="NM135" s="47"/>
      <c r="NN135" s="47"/>
      <c r="NO135" s="47"/>
      <c r="NP135" s="47"/>
      <c r="NQ135" s="47"/>
      <c r="NR135" s="47"/>
      <c r="NS135" s="47"/>
      <c r="NT135" s="47"/>
      <c r="NU135" s="47"/>
      <c r="NV135" s="47"/>
      <c r="NW135" s="47"/>
      <c r="NX135" s="47"/>
      <c r="NY135" s="47"/>
      <c r="NZ135" s="47"/>
      <c r="OA135" s="47"/>
      <c r="OB135" s="47"/>
      <c r="OC135" s="47"/>
      <c r="OD135" s="47"/>
      <c r="OE135" s="47"/>
      <c r="OF135" s="47"/>
      <c r="OG135" s="47"/>
      <c r="OH135" s="47"/>
      <c r="OI135" s="47"/>
      <c r="OJ135" s="47"/>
      <c r="OK135" s="47"/>
      <c r="OL135" s="47"/>
      <c r="OM135" s="47"/>
      <c r="ON135" s="47"/>
      <c r="OO135" s="47"/>
      <c r="OP135" s="47"/>
      <c r="OQ135" s="47"/>
      <c r="OR135" s="47"/>
      <c r="OS135" s="47"/>
      <c r="OT135" s="47"/>
      <c r="OU135" s="47"/>
      <c r="OV135" s="47"/>
      <c r="OW135" s="47"/>
      <c r="OX135" s="47"/>
      <c r="OY135" s="47"/>
      <c r="OZ135" s="47"/>
      <c r="PA135" s="47"/>
      <c r="PB135" s="47"/>
      <c r="PC135" s="47"/>
      <c r="PD135" s="47"/>
      <c r="PE135" s="47"/>
      <c r="PF135" s="47"/>
      <c r="PG135" s="47"/>
      <c r="PH135" s="47"/>
      <c r="PI135" s="47"/>
      <c r="PJ135" s="47"/>
      <c r="PK135" s="47"/>
      <c r="PL135" s="47"/>
      <c r="PM135" s="47"/>
      <c r="PN135" s="47"/>
      <c r="PO135" s="47"/>
      <c r="PP135" s="47"/>
      <c r="PQ135" s="47"/>
      <c r="PR135" s="47"/>
      <c r="PS135" s="47"/>
      <c r="PT135" s="47"/>
      <c r="PU135" s="47"/>
      <c r="PV135" s="47"/>
      <c r="PW135" s="47"/>
      <c r="PX135" s="47"/>
      <c r="PY135" s="47"/>
      <c r="PZ135" s="47"/>
      <c r="QA135" s="47"/>
      <c r="QB135" s="47"/>
      <c r="QC135" s="47"/>
      <c r="QD135" s="47"/>
      <c r="QE135" s="47"/>
      <c r="QF135" s="47"/>
      <c r="QG135" s="47"/>
      <c r="QH135" s="47"/>
      <c r="QI135" s="47"/>
      <c r="QJ135" s="47"/>
      <c r="QK135" s="47"/>
      <c r="QL135" s="47"/>
      <c r="QM135" s="47"/>
      <c r="QN135" s="47"/>
      <c r="QO135" s="47"/>
      <c r="QP135" s="47"/>
      <c r="QQ135" s="47"/>
      <c r="QR135" s="47"/>
      <c r="QS135" s="47"/>
      <c r="QT135" s="47"/>
      <c r="QU135" s="47"/>
      <c r="QV135" s="47"/>
      <c r="QW135" s="47"/>
      <c r="QX135" s="47"/>
      <c r="QY135" s="47"/>
      <c r="QZ135" s="47"/>
      <c r="RA135" s="47"/>
      <c r="RB135" s="47"/>
      <c r="RC135" s="47"/>
      <c r="RD135" s="47"/>
      <c r="RE135" s="47"/>
      <c r="RF135" s="47"/>
      <c r="RG135" s="47"/>
      <c r="RH135" s="47"/>
      <c r="RI135" s="47"/>
      <c r="RJ135" s="47"/>
      <c r="RK135" s="47"/>
      <c r="RL135" s="47"/>
      <c r="RM135" s="47"/>
      <c r="RN135" s="47"/>
      <c r="RO135" s="47"/>
      <c r="RP135" s="47"/>
      <c r="RQ135" s="47"/>
      <c r="RR135" s="47"/>
      <c r="RS135" s="47"/>
      <c r="RT135" s="47"/>
      <c r="RU135" s="47"/>
      <c r="RV135" s="47"/>
      <c r="RW135" s="47"/>
      <c r="RX135" s="47"/>
      <c r="RY135" s="47"/>
      <c r="RZ135" s="47"/>
      <c r="SA135" s="47"/>
      <c r="SB135" s="47"/>
      <c r="SC135" s="47"/>
      <c r="SD135" s="47"/>
      <c r="SE135" s="47"/>
      <c r="SF135" s="47"/>
    </row>
    <row r="136" ht="16.5" customHeight="1" spans="1:500">
      <c r="A136" s="10"/>
      <c r="B136" s="15"/>
      <c r="C136" s="15" t="s">
        <v>95</v>
      </c>
      <c r="D136" s="48" t="s">
        <v>96</v>
      </c>
      <c r="E136" s="16" t="s">
        <v>29</v>
      </c>
      <c r="F136" s="11">
        <v>0</v>
      </c>
      <c r="G136" s="13">
        <v>100</v>
      </c>
      <c r="H136" s="14"/>
      <c r="I136" s="27">
        <v>1800</v>
      </c>
      <c r="J136" s="35"/>
      <c r="K136" s="27"/>
      <c r="L136" s="36"/>
      <c r="M136" s="34">
        <f t="shared" si="2"/>
        <v>1900</v>
      </c>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c r="IU136" s="47"/>
      <c r="IV136" s="47"/>
      <c r="IW136" s="47"/>
      <c r="IX136" s="47"/>
      <c r="IY136" s="47"/>
      <c r="IZ136" s="47"/>
      <c r="JA136" s="47"/>
      <c r="JB136" s="47"/>
      <c r="JC136" s="47"/>
      <c r="JD136" s="47"/>
      <c r="JE136" s="47"/>
      <c r="JF136" s="47"/>
      <c r="JG136" s="47"/>
      <c r="JH136" s="47"/>
      <c r="JI136" s="47"/>
      <c r="JJ136" s="47"/>
      <c r="JK136" s="47"/>
      <c r="JL136" s="47"/>
      <c r="JM136" s="47"/>
      <c r="JN136" s="47"/>
      <c r="JO136" s="47"/>
      <c r="JP136" s="47"/>
      <c r="JQ136" s="47"/>
      <c r="JR136" s="47"/>
      <c r="JS136" s="47"/>
      <c r="JT136" s="47"/>
      <c r="JU136" s="47"/>
      <c r="JV136" s="47"/>
      <c r="JW136" s="47"/>
      <c r="JX136" s="47"/>
      <c r="JY136" s="47"/>
      <c r="JZ136" s="47"/>
      <c r="KA136" s="47"/>
      <c r="KB136" s="47"/>
      <c r="KC136" s="47"/>
      <c r="KD136" s="47"/>
      <c r="KE136" s="47"/>
      <c r="KF136" s="47"/>
      <c r="KG136" s="47"/>
      <c r="KH136" s="47"/>
      <c r="KI136" s="47"/>
      <c r="KJ136" s="47"/>
      <c r="KK136" s="47"/>
      <c r="KL136" s="47"/>
      <c r="KM136" s="47"/>
      <c r="KN136" s="47"/>
      <c r="KO136" s="47"/>
      <c r="KP136" s="47"/>
      <c r="KQ136" s="47"/>
      <c r="KR136" s="47"/>
      <c r="KS136" s="47"/>
      <c r="KT136" s="47"/>
      <c r="KU136" s="47"/>
      <c r="KV136" s="47"/>
      <c r="KW136" s="47"/>
      <c r="KX136" s="47"/>
      <c r="KY136" s="47"/>
      <c r="KZ136" s="47"/>
      <c r="LA136" s="47"/>
      <c r="LB136" s="47"/>
      <c r="LC136" s="47"/>
      <c r="LD136" s="47"/>
      <c r="LE136" s="47"/>
      <c r="LF136" s="47"/>
      <c r="LG136" s="47"/>
      <c r="LH136" s="47"/>
      <c r="LI136" s="47"/>
      <c r="LJ136" s="47"/>
      <c r="LK136" s="47"/>
      <c r="LL136" s="47"/>
      <c r="LM136" s="47"/>
      <c r="LN136" s="47"/>
      <c r="LO136" s="47"/>
      <c r="LP136" s="47"/>
      <c r="LQ136" s="47"/>
      <c r="LR136" s="47"/>
      <c r="LS136" s="47"/>
      <c r="LT136" s="47"/>
      <c r="LU136" s="47"/>
      <c r="LV136" s="47"/>
      <c r="LW136" s="47"/>
      <c r="LX136" s="47"/>
      <c r="LY136" s="47"/>
      <c r="LZ136" s="47"/>
      <c r="MA136" s="47"/>
      <c r="MB136" s="47"/>
      <c r="MC136" s="47"/>
      <c r="MD136" s="47"/>
      <c r="ME136" s="47"/>
      <c r="MF136" s="47"/>
      <c r="MG136" s="47"/>
      <c r="MH136" s="47"/>
      <c r="MI136" s="47"/>
      <c r="MJ136" s="47"/>
      <c r="MK136" s="47"/>
      <c r="ML136" s="47"/>
      <c r="MM136" s="47"/>
      <c r="MN136" s="47"/>
      <c r="MO136" s="47"/>
      <c r="MP136" s="47"/>
      <c r="MQ136" s="47"/>
      <c r="MR136" s="47"/>
      <c r="MS136" s="47"/>
      <c r="MT136" s="47"/>
      <c r="MU136" s="47"/>
      <c r="MV136" s="47"/>
      <c r="MW136" s="47"/>
      <c r="MX136" s="47"/>
      <c r="MY136" s="47"/>
      <c r="MZ136" s="47"/>
      <c r="NA136" s="47"/>
      <c r="NB136" s="47"/>
      <c r="NC136" s="47"/>
      <c r="ND136" s="47"/>
      <c r="NE136" s="47"/>
      <c r="NF136" s="47"/>
      <c r="NG136" s="47"/>
      <c r="NH136" s="47"/>
      <c r="NI136" s="47"/>
      <c r="NJ136" s="47"/>
      <c r="NK136" s="47"/>
      <c r="NL136" s="47"/>
      <c r="NM136" s="47"/>
      <c r="NN136" s="47"/>
      <c r="NO136" s="47"/>
      <c r="NP136" s="47"/>
      <c r="NQ136" s="47"/>
      <c r="NR136" s="47"/>
      <c r="NS136" s="47"/>
      <c r="NT136" s="47"/>
      <c r="NU136" s="47"/>
      <c r="NV136" s="47"/>
      <c r="NW136" s="47"/>
      <c r="NX136" s="47"/>
      <c r="NY136" s="47"/>
      <c r="NZ136" s="47"/>
      <c r="OA136" s="47"/>
      <c r="OB136" s="47"/>
      <c r="OC136" s="47"/>
      <c r="OD136" s="47"/>
      <c r="OE136" s="47"/>
      <c r="OF136" s="47"/>
      <c r="OG136" s="47"/>
      <c r="OH136" s="47"/>
      <c r="OI136" s="47"/>
      <c r="OJ136" s="47"/>
      <c r="OK136" s="47"/>
      <c r="OL136" s="47"/>
      <c r="OM136" s="47"/>
      <c r="ON136" s="47"/>
      <c r="OO136" s="47"/>
      <c r="OP136" s="47"/>
      <c r="OQ136" s="47"/>
      <c r="OR136" s="47"/>
      <c r="OS136" s="47"/>
      <c r="OT136" s="47"/>
      <c r="OU136" s="47"/>
      <c r="OV136" s="47"/>
      <c r="OW136" s="47"/>
      <c r="OX136" s="47"/>
      <c r="OY136" s="47"/>
      <c r="OZ136" s="47"/>
      <c r="PA136" s="47"/>
      <c r="PB136" s="47"/>
      <c r="PC136" s="47"/>
      <c r="PD136" s="47"/>
      <c r="PE136" s="47"/>
      <c r="PF136" s="47"/>
      <c r="PG136" s="47"/>
      <c r="PH136" s="47"/>
      <c r="PI136" s="47"/>
      <c r="PJ136" s="47"/>
      <c r="PK136" s="47"/>
      <c r="PL136" s="47"/>
      <c r="PM136" s="47"/>
      <c r="PN136" s="47"/>
      <c r="PO136" s="47"/>
      <c r="PP136" s="47"/>
      <c r="PQ136" s="47"/>
      <c r="PR136" s="47"/>
      <c r="PS136" s="47"/>
      <c r="PT136" s="47"/>
      <c r="PU136" s="47"/>
      <c r="PV136" s="47"/>
      <c r="PW136" s="47"/>
      <c r="PX136" s="47"/>
      <c r="PY136" s="47"/>
      <c r="PZ136" s="47"/>
      <c r="QA136" s="47"/>
      <c r="QB136" s="47"/>
      <c r="QC136" s="47"/>
      <c r="QD136" s="47"/>
      <c r="QE136" s="47"/>
      <c r="QF136" s="47"/>
      <c r="QG136" s="47"/>
      <c r="QH136" s="47"/>
      <c r="QI136" s="47"/>
      <c r="QJ136" s="47"/>
      <c r="QK136" s="47"/>
      <c r="QL136" s="47"/>
      <c r="QM136" s="47"/>
      <c r="QN136" s="47"/>
      <c r="QO136" s="47"/>
      <c r="QP136" s="47"/>
      <c r="QQ136" s="47"/>
      <c r="QR136" s="47"/>
      <c r="QS136" s="47"/>
      <c r="QT136" s="47"/>
      <c r="QU136" s="47"/>
      <c r="QV136" s="47"/>
      <c r="QW136" s="47"/>
      <c r="QX136" s="47"/>
      <c r="QY136" s="47"/>
      <c r="QZ136" s="47"/>
      <c r="RA136" s="47"/>
      <c r="RB136" s="47"/>
      <c r="RC136" s="47"/>
      <c r="RD136" s="47"/>
      <c r="RE136" s="47"/>
      <c r="RF136" s="47"/>
      <c r="RG136" s="47"/>
      <c r="RH136" s="47"/>
      <c r="RI136" s="47"/>
      <c r="RJ136" s="47"/>
      <c r="RK136" s="47"/>
      <c r="RL136" s="47"/>
      <c r="RM136" s="47"/>
      <c r="RN136" s="47"/>
      <c r="RO136" s="47"/>
      <c r="RP136" s="47"/>
      <c r="RQ136" s="47"/>
      <c r="RR136" s="47"/>
      <c r="RS136" s="47"/>
      <c r="RT136" s="47"/>
      <c r="RU136" s="47"/>
      <c r="RV136" s="47"/>
      <c r="RW136" s="47"/>
      <c r="RX136" s="47"/>
      <c r="RY136" s="47"/>
      <c r="RZ136" s="47"/>
      <c r="SA136" s="47"/>
      <c r="SB136" s="47"/>
      <c r="SC136" s="47"/>
      <c r="SD136" s="47"/>
      <c r="SE136" s="47"/>
      <c r="SF136" s="47"/>
    </row>
    <row r="137" ht="16.5" customHeight="1" spans="1:500">
      <c r="A137" s="10"/>
      <c r="B137" s="15"/>
      <c r="C137" s="15"/>
      <c r="D137" s="48" t="s">
        <v>97</v>
      </c>
      <c r="E137" s="16" t="s">
        <v>29</v>
      </c>
      <c r="F137" s="11">
        <v>0</v>
      </c>
      <c r="G137" s="13">
        <v>0</v>
      </c>
      <c r="H137" s="27"/>
      <c r="I137" s="27">
        <v>360</v>
      </c>
      <c r="J137" s="35"/>
      <c r="K137" s="27"/>
      <c r="L137" s="36"/>
      <c r="M137" s="34">
        <f t="shared" si="2"/>
        <v>360</v>
      </c>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c r="IU137" s="47"/>
      <c r="IV137" s="47"/>
      <c r="IW137" s="47"/>
      <c r="IX137" s="47"/>
      <c r="IY137" s="47"/>
      <c r="IZ137" s="47"/>
      <c r="JA137" s="47"/>
      <c r="JB137" s="47"/>
      <c r="JC137" s="47"/>
      <c r="JD137" s="47"/>
      <c r="JE137" s="47"/>
      <c r="JF137" s="47"/>
      <c r="JG137" s="47"/>
      <c r="JH137" s="47"/>
      <c r="JI137" s="47"/>
      <c r="JJ137" s="47"/>
      <c r="JK137" s="47"/>
      <c r="JL137" s="47"/>
      <c r="JM137" s="47"/>
      <c r="JN137" s="47"/>
      <c r="JO137" s="47"/>
      <c r="JP137" s="47"/>
      <c r="JQ137" s="47"/>
      <c r="JR137" s="47"/>
      <c r="JS137" s="47"/>
      <c r="JT137" s="47"/>
      <c r="JU137" s="47"/>
      <c r="JV137" s="47"/>
      <c r="JW137" s="47"/>
      <c r="JX137" s="47"/>
      <c r="JY137" s="47"/>
      <c r="JZ137" s="47"/>
      <c r="KA137" s="47"/>
      <c r="KB137" s="47"/>
      <c r="KC137" s="47"/>
      <c r="KD137" s="47"/>
      <c r="KE137" s="47"/>
      <c r="KF137" s="47"/>
      <c r="KG137" s="47"/>
      <c r="KH137" s="47"/>
      <c r="KI137" s="47"/>
      <c r="KJ137" s="47"/>
      <c r="KK137" s="47"/>
      <c r="KL137" s="47"/>
      <c r="KM137" s="47"/>
      <c r="KN137" s="47"/>
      <c r="KO137" s="47"/>
      <c r="KP137" s="47"/>
      <c r="KQ137" s="47"/>
      <c r="KR137" s="47"/>
      <c r="KS137" s="47"/>
      <c r="KT137" s="47"/>
      <c r="KU137" s="47"/>
      <c r="KV137" s="47"/>
      <c r="KW137" s="47"/>
      <c r="KX137" s="47"/>
      <c r="KY137" s="47"/>
      <c r="KZ137" s="47"/>
      <c r="LA137" s="47"/>
      <c r="LB137" s="47"/>
      <c r="LC137" s="47"/>
      <c r="LD137" s="47"/>
      <c r="LE137" s="47"/>
      <c r="LF137" s="47"/>
      <c r="LG137" s="47"/>
      <c r="LH137" s="47"/>
      <c r="LI137" s="47"/>
      <c r="LJ137" s="47"/>
      <c r="LK137" s="47"/>
      <c r="LL137" s="47"/>
      <c r="LM137" s="47"/>
      <c r="LN137" s="47"/>
      <c r="LO137" s="47"/>
      <c r="LP137" s="47"/>
      <c r="LQ137" s="47"/>
      <c r="LR137" s="47"/>
      <c r="LS137" s="47"/>
      <c r="LT137" s="47"/>
      <c r="LU137" s="47"/>
      <c r="LV137" s="47"/>
      <c r="LW137" s="47"/>
      <c r="LX137" s="47"/>
      <c r="LY137" s="47"/>
      <c r="LZ137" s="47"/>
      <c r="MA137" s="47"/>
      <c r="MB137" s="47"/>
      <c r="MC137" s="47"/>
      <c r="MD137" s="47"/>
      <c r="ME137" s="47"/>
      <c r="MF137" s="47"/>
      <c r="MG137" s="47"/>
      <c r="MH137" s="47"/>
      <c r="MI137" s="47"/>
      <c r="MJ137" s="47"/>
      <c r="MK137" s="47"/>
      <c r="ML137" s="47"/>
      <c r="MM137" s="47"/>
      <c r="MN137" s="47"/>
      <c r="MO137" s="47"/>
      <c r="MP137" s="47"/>
      <c r="MQ137" s="47"/>
      <c r="MR137" s="47"/>
      <c r="MS137" s="47"/>
      <c r="MT137" s="47"/>
      <c r="MU137" s="47"/>
      <c r="MV137" s="47"/>
      <c r="MW137" s="47"/>
      <c r="MX137" s="47"/>
      <c r="MY137" s="47"/>
      <c r="MZ137" s="47"/>
      <c r="NA137" s="47"/>
      <c r="NB137" s="47"/>
      <c r="NC137" s="47"/>
      <c r="ND137" s="47"/>
      <c r="NE137" s="47"/>
      <c r="NF137" s="47"/>
      <c r="NG137" s="47"/>
      <c r="NH137" s="47"/>
      <c r="NI137" s="47"/>
      <c r="NJ137" s="47"/>
      <c r="NK137" s="47"/>
      <c r="NL137" s="47"/>
      <c r="NM137" s="47"/>
      <c r="NN137" s="47"/>
      <c r="NO137" s="47"/>
      <c r="NP137" s="47"/>
      <c r="NQ137" s="47"/>
      <c r="NR137" s="47"/>
      <c r="NS137" s="47"/>
      <c r="NT137" s="47"/>
      <c r="NU137" s="47"/>
      <c r="NV137" s="47"/>
      <c r="NW137" s="47"/>
      <c r="NX137" s="47"/>
      <c r="NY137" s="47"/>
      <c r="NZ137" s="47"/>
      <c r="OA137" s="47"/>
      <c r="OB137" s="47"/>
      <c r="OC137" s="47"/>
      <c r="OD137" s="47"/>
      <c r="OE137" s="47"/>
      <c r="OF137" s="47"/>
      <c r="OG137" s="47"/>
      <c r="OH137" s="47"/>
      <c r="OI137" s="47"/>
      <c r="OJ137" s="47"/>
      <c r="OK137" s="47"/>
      <c r="OL137" s="47"/>
      <c r="OM137" s="47"/>
      <c r="ON137" s="47"/>
      <c r="OO137" s="47"/>
      <c r="OP137" s="47"/>
      <c r="OQ137" s="47"/>
      <c r="OR137" s="47"/>
      <c r="OS137" s="47"/>
      <c r="OT137" s="47"/>
      <c r="OU137" s="47"/>
      <c r="OV137" s="47"/>
      <c r="OW137" s="47"/>
      <c r="OX137" s="47"/>
      <c r="OY137" s="47"/>
      <c r="OZ137" s="47"/>
      <c r="PA137" s="47"/>
      <c r="PB137" s="47"/>
      <c r="PC137" s="47"/>
      <c r="PD137" s="47"/>
      <c r="PE137" s="47"/>
      <c r="PF137" s="47"/>
      <c r="PG137" s="47"/>
      <c r="PH137" s="47"/>
      <c r="PI137" s="47"/>
      <c r="PJ137" s="47"/>
      <c r="PK137" s="47"/>
      <c r="PL137" s="47"/>
      <c r="PM137" s="47"/>
      <c r="PN137" s="47"/>
      <c r="PO137" s="47"/>
      <c r="PP137" s="47"/>
      <c r="PQ137" s="47"/>
      <c r="PR137" s="47"/>
      <c r="PS137" s="47"/>
      <c r="PT137" s="47"/>
      <c r="PU137" s="47"/>
      <c r="PV137" s="47"/>
      <c r="PW137" s="47"/>
      <c r="PX137" s="47"/>
      <c r="PY137" s="47"/>
      <c r="PZ137" s="47"/>
      <c r="QA137" s="47"/>
      <c r="QB137" s="47"/>
      <c r="QC137" s="47"/>
      <c r="QD137" s="47"/>
      <c r="QE137" s="47"/>
      <c r="QF137" s="47"/>
      <c r="QG137" s="47"/>
      <c r="QH137" s="47"/>
      <c r="QI137" s="47"/>
      <c r="QJ137" s="47"/>
      <c r="QK137" s="47"/>
      <c r="QL137" s="47"/>
      <c r="QM137" s="47"/>
      <c r="QN137" s="47"/>
      <c r="QO137" s="47"/>
      <c r="QP137" s="47"/>
      <c r="QQ137" s="47"/>
      <c r="QR137" s="47"/>
      <c r="QS137" s="47"/>
      <c r="QT137" s="47"/>
      <c r="QU137" s="47"/>
      <c r="QV137" s="47"/>
      <c r="QW137" s="47"/>
      <c r="QX137" s="47"/>
      <c r="QY137" s="47"/>
      <c r="QZ137" s="47"/>
      <c r="RA137" s="47"/>
      <c r="RB137" s="47"/>
      <c r="RC137" s="47"/>
      <c r="RD137" s="47"/>
      <c r="RE137" s="47"/>
      <c r="RF137" s="47"/>
      <c r="RG137" s="47"/>
      <c r="RH137" s="47"/>
      <c r="RI137" s="47"/>
      <c r="RJ137" s="47"/>
      <c r="RK137" s="47"/>
      <c r="RL137" s="47"/>
      <c r="RM137" s="47"/>
      <c r="RN137" s="47"/>
      <c r="RO137" s="47"/>
      <c r="RP137" s="47"/>
      <c r="RQ137" s="47"/>
      <c r="RR137" s="47"/>
      <c r="RS137" s="47"/>
      <c r="RT137" s="47"/>
      <c r="RU137" s="47"/>
      <c r="RV137" s="47"/>
      <c r="RW137" s="47"/>
      <c r="RX137" s="47"/>
      <c r="RY137" s="47"/>
      <c r="RZ137" s="47"/>
      <c r="SA137" s="47"/>
      <c r="SB137" s="47"/>
      <c r="SC137" s="47"/>
      <c r="SD137" s="47"/>
      <c r="SE137" s="47"/>
      <c r="SF137" s="47"/>
    </row>
    <row r="138" ht="17.1" customHeight="1" spans="1:500">
      <c r="A138" s="19" t="s">
        <v>410</v>
      </c>
      <c r="B138" s="19"/>
      <c r="C138" s="19"/>
      <c r="D138" s="19"/>
      <c r="E138" s="19"/>
      <c r="F138" s="19"/>
      <c r="G138" s="13">
        <v>0</v>
      </c>
      <c r="H138" s="21" t="s">
        <v>324</v>
      </c>
      <c r="I138" s="21">
        <f>SUM(I62:I137)</f>
        <v>3681</v>
      </c>
      <c r="J138" s="38" t="s">
        <v>324</v>
      </c>
      <c r="K138" s="21">
        <f>SUM(K62:K137)</f>
        <v>0</v>
      </c>
      <c r="L138" s="37"/>
      <c r="M138" s="34">
        <f t="shared" si="2"/>
        <v>3681</v>
      </c>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c r="IW138" s="50"/>
      <c r="IX138" s="50"/>
      <c r="IY138" s="50"/>
      <c r="IZ138" s="50"/>
      <c r="JA138" s="50"/>
      <c r="JB138" s="50"/>
      <c r="JC138" s="50"/>
      <c r="JD138" s="50"/>
      <c r="JE138" s="50"/>
      <c r="JF138" s="50"/>
      <c r="JG138" s="50"/>
      <c r="JH138" s="50"/>
      <c r="JI138" s="50"/>
      <c r="JJ138" s="50"/>
      <c r="JK138" s="50"/>
      <c r="JL138" s="50"/>
      <c r="JM138" s="50"/>
      <c r="JN138" s="50"/>
      <c r="JO138" s="50"/>
      <c r="JP138" s="50"/>
      <c r="JQ138" s="50"/>
      <c r="JR138" s="50"/>
      <c r="JS138" s="50"/>
      <c r="JT138" s="50"/>
      <c r="JU138" s="50"/>
      <c r="JV138" s="50"/>
      <c r="JW138" s="50"/>
      <c r="JX138" s="50"/>
      <c r="JY138" s="50"/>
      <c r="JZ138" s="50"/>
      <c r="KA138" s="50"/>
      <c r="KB138" s="50"/>
      <c r="KC138" s="50"/>
      <c r="KD138" s="50"/>
      <c r="KE138" s="50"/>
      <c r="KF138" s="50"/>
      <c r="KG138" s="50"/>
      <c r="KH138" s="50"/>
      <c r="KI138" s="50"/>
      <c r="KJ138" s="50"/>
      <c r="KK138" s="50"/>
      <c r="KL138" s="50"/>
      <c r="KM138" s="50"/>
      <c r="KN138" s="50"/>
      <c r="KO138" s="50"/>
      <c r="KP138" s="50"/>
      <c r="KQ138" s="50"/>
      <c r="KR138" s="50"/>
      <c r="KS138" s="50"/>
      <c r="KT138" s="50"/>
      <c r="KU138" s="50"/>
      <c r="KV138" s="50"/>
      <c r="KW138" s="50"/>
      <c r="KX138" s="50"/>
      <c r="KY138" s="50"/>
      <c r="KZ138" s="50"/>
      <c r="LA138" s="50"/>
      <c r="LB138" s="50"/>
      <c r="LC138" s="50"/>
      <c r="LD138" s="50"/>
      <c r="LE138" s="50"/>
      <c r="LF138" s="50"/>
      <c r="LG138" s="50"/>
      <c r="LH138" s="50"/>
      <c r="LI138" s="50"/>
      <c r="LJ138" s="50"/>
      <c r="LK138" s="50"/>
      <c r="LL138" s="50"/>
      <c r="LM138" s="50"/>
      <c r="LN138" s="50"/>
      <c r="LO138" s="50"/>
      <c r="LP138" s="50"/>
      <c r="LQ138" s="50"/>
      <c r="LR138" s="50"/>
      <c r="LS138" s="50"/>
      <c r="LT138" s="50"/>
      <c r="LU138" s="50"/>
      <c r="LV138" s="50"/>
      <c r="LW138" s="50"/>
      <c r="LX138" s="50"/>
      <c r="LY138" s="50"/>
      <c r="LZ138" s="50"/>
      <c r="MA138" s="50"/>
      <c r="MB138" s="50"/>
      <c r="MC138" s="50"/>
      <c r="MD138" s="50"/>
      <c r="ME138" s="50"/>
      <c r="MF138" s="50"/>
      <c r="MG138" s="50"/>
      <c r="MH138" s="50"/>
      <c r="MI138" s="50"/>
      <c r="MJ138" s="50"/>
      <c r="MK138" s="50"/>
      <c r="ML138" s="50"/>
      <c r="MM138" s="50"/>
      <c r="MN138" s="50"/>
      <c r="MO138" s="50"/>
      <c r="MP138" s="50"/>
      <c r="MQ138" s="50"/>
      <c r="MR138" s="50"/>
      <c r="MS138" s="50"/>
      <c r="MT138" s="50"/>
      <c r="MU138" s="50"/>
      <c r="MV138" s="50"/>
      <c r="MW138" s="50"/>
      <c r="MX138" s="50"/>
      <c r="MY138" s="50"/>
      <c r="MZ138" s="50"/>
      <c r="NA138" s="50"/>
      <c r="NB138" s="50"/>
      <c r="NC138" s="50"/>
      <c r="ND138" s="50"/>
      <c r="NE138" s="50"/>
      <c r="NF138" s="50"/>
      <c r="NG138" s="50"/>
      <c r="NH138" s="50"/>
      <c r="NI138" s="50"/>
      <c r="NJ138" s="50"/>
      <c r="NK138" s="50"/>
      <c r="NL138" s="50"/>
      <c r="NM138" s="50"/>
      <c r="NN138" s="50"/>
      <c r="NO138" s="50"/>
      <c r="NP138" s="50"/>
      <c r="NQ138" s="50"/>
      <c r="NR138" s="50"/>
      <c r="NS138" s="50"/>
      <c r="NT138" s="50"/>
      <c r="NU138" s="50"/>
      <c r="NV138" s="50"/>
      <c r="NW138" s="50"/>
      <c r="NX138" s="50"/>
      <c r="NY138" s="50"/>
      <c r="NZ138" s="50"/>
      <c r="OA138" s="50"/>
      <c r="OB138" s="50"/>
      <c r="OC138" s="50"/>
      <c r="OD138" s="50"/>
      <c r="OE138" s="50"/>
      <c r="OF138" s="50"/>
      <c r="OG138" s="50"/>
      <c r="OH138" s="50"/>
      <c r="OI138" s="50"/>
      <c r="OJ138" s="50"/>
      <c r="OK138" s="50"/>
      <c r="OL138" s="50"/>
      <c r="OM138" s="50"/>
      <c r="ON138" s="50"/>
      <c r="OO138" s="50"/>
      <c r="OP138" s="50"/>
      <c r="OQ138" s="50"/>
      <c r="OR138" s="50"/>
      <c r="OS138" s="50"/>
      <c r="OT138" s="50"/>
      <c r="OU138" s="50"/>
      <c r="OV138" s="50"/>
      <c r="OW138" s="50"/>
      <c r="OX138" s="50"/>
      <c r="OY138" s="50"/>
      <c r="OZ138" s="50"/>
      <c r="PA138" s="50"/>
      <c r="PB138" s="50"/>
      <c r="PC138" s="50"/>
      <c r="PD138" s="50"/>
      <c r="PE138" s="50"/>
      <c r="PF138" s="50"/>
      <c r="PG138" s="50"/>
      <c r="PH138" s="50"/>
      <c r="PI138" s="50"/>
      <c r="PJ138" s="50"/>
      <c r="PK138" s="50"/>
      <c r="PL138" s="50"/>
      <c r="PM138" s="50"/>
      <c r="PN138" s="50"/>
      <c r="PO138" s="50"/>
      <c r="PP138" s="50"/>
      <c r="PQ138" s="50"/>
      <c r="PR138" s="50"/>
      <c r="PS138" s="50"/>
      <c r="PT138" s="50"/>
      <c r="PU138" s="50"/>
      <c r="PV138" s="50"/>
      <c r="PW138" s="50"/>
      <c r="PX138" s="50"/>
      <c r="PY138" s="50"/>
      <c r="PZ138" s="50"/>
      <c r="QA138" s="50"/>
      <c r="QB138" s="50"/>
      <c r="QC138" s="50"/>
      <c r="QD138" s="50"/>
      <c r="QE138" s="50"/>
      <c r="QF138" s="50"/>
      <c r="QG138" s="50"/>
      <c r="QH138" s="50"/>
      <c r="QI138" s="50"/>
      <c r="QJ138" s="50"/>
      <c r="QK138" s="50"/>
      <c r="QL138" s="50"/>
      <c r="QM138" s="50"/>
      <c r="QN138" s="50"/>
      <c r="QO138" s="50"/>
      <c r="QP138" s="50"/>
      <c r="QQ138" s="50"/>
      <c r="QR138" s="50"/>
      <c r="QS138" s="50"/>
      <c r="QT138" s="50"/>
      <c r="QU138" s="50"/>
      <c r="QV138" s="50"/>
      <c r="QW138" s="50"/>
      <c r="QX138" s="50"/>
      <c r="QY138" s="50"/>
      <c r="QZ138" s="50"/>
      <c r="RA138" s="50"/>
      <c r="RB138" s="50"/>
      <c r="RC138" s="50"/>
      <c r="RD138" s="50"/>
      <c r="RE138" s="50"/>
      <c r="RF138" s="50"/>
      <c r="RG138" s="50"/>
      <c r="RH138" s="50"/>
      <c r="RI138" s="50"/>
      <c r="RJ138" s="50"/>
      <c r="RK138" s="50"/>
      <c r="RL138" s="50"/>
      <c r="RM138" s="50"/>
      <c r="RN138" s="50"/>
      <c r="RO138" s="50"/>
      <c r="RP138" s="50"/>
      <c r="RQ138" s="50"/>
      <c r="RR138" s="50"/>
      <c r="RS138" s="50"/>
      <c r="RT138" s="50"/>
      <c r="RU138" s="50"/>
      <c r="RV138" s="50"/>
      <c r="RW138" s="50"/>
      <c r="RX138" s="50"/>
      <c r="RY138" s="50"/>
      <c r="RZ138" s="50"/>
      <c r="SA138" s="50"/>
      <c r="SB138" s="50"/>
      <c r="SC138" s="50"/>
      <c r="SD138" s="50"/>
      <c r="SE138" s="50"/>
      <c r="SF138" s="50"/>
    </row>
    <row r="139" ht="16.5" customHeight="1" spans="1:500">
      <c r="A139" s="10" t="s">
        <v>411</v>
      </c>
      <c r="B139" s="15" t="s">
        <v>412</v>
      </c>
      <c r="C139" s="15" t="s">
        <v>413</v>
      </c>
      <c r="D139" s="15" t="s">
        <v>414</v>
      </c>
      <c r="E139" s="16" t="s">
        <v>29</v>
      </c>
      <c r="F139" s="11">
        <v>0</v>
      </c>
      <c r="G139" s="13">
        <v>0</v>
      </c>
      <c r="H139" s="45"/>
      <c r="I139" s="27">
        <v>1</v>
      </c>
      <c r="J139" s="35"/>
      <c r="K139" s="27"/>
      <c r="L139" s="36"/>
      <c r="M139" s="34">
        <f t="shared" si="2"/>
        <v>1</v>
      </c>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c r="IU139" s="47"/>
      <c r="IV139" s="47"/>
      <c r="IW139" s="47"/>
      <c r="IX139" s="47"/>
      <c r="IY139" s="47"/>
      <c r="IZ139" s="47"/>
      <c r="JA139" s="47"/>
      <c r="JB139" s="47"/>
      <c r="JC139" s="47"/>
      <c r="JD139" s="47"/>
      <c r="JE139" s="47"/>
      <c r="JF139" s="47"/>
      <c r="JG139" s="47"/>
      <c r="JH139" s="47"/>
      <c r="JI139" s="47"/>
      <c r="JJ139" s="47"/>
      <c r="JK139" s="47"/>
      <c r="JL139" s="47"/>
      <c r="JM139" s="47"/>
      <c r="JN139" s="47"/>
      <c r="JO139" s="47"/>
      <c r="JP139" s="47"/>
      <c r="JQ139" s="47"/>
      <c r="JR139" s="47"/>
      <c r="JS139" s="47"/>
      <c r="JT139" s="47"/>
      <c r="JU139" s="47"/>
      <c r="JV139" s="47"/>
      <c r="JW139" s="47"/>
      <c r="JX139" s="47"/>
      <c r="JY139" s="47"/>
      <c r="JZ139" s="47"/>
      <c r="KA139" s="47"/>
      <c r="KB139" s="47"/>
      <c r="KC139" s="47"/>
      <c r="KD139" s="47"/>
      <c r="KE139" s="47"/>
      <c r="KF139" s="47"/>
      <c r="KG139" s="47"/>
      <c r="KH139" s="47"/>
      <c r="KI139" s="47"/>
      <c r="KJ139" s="47"/>
      <c r="KK139" s="47"/>
      <c r="KL139" s="47"/>
      <c r="KM139" s="47"/>
      <c r="KN139" s="47"/>
      <c r="KO139" s="47"/>
      <c r="KP139" s="47"/>
      <c r="KQ139" s="47"/>
      <c r="KR139" s="47"/>
      <c r="KS139" s="47"/>
      <c r="KT139" s="47"/>
      <c r="KU139" s="47"/>
      <c r="KV139" s="47"/>
      <c r="KW139" s="47"/>
      <c r="KX139" s="47"/>
      <c r="KY139" s="47"/>
      <c r="KZ139" s="47"/>
      <c r="LA139" s="47"/>
      <c r="LB139" s="47"/>
      <c r="LC139" s="47"/>
      <c r="LD139" s="47"/>
      <c r="LE139" s="47"/>
      <c r="LF139" s="47"/>
      <c r="LG139" s="47"/>
      <c r="LH139" s="47"/>
      <c r="LI139" s="47"/>
      <c r="LJ139" s="47"/>
      <c r="LK139" s="47"/>
      <c r="LL139" s="47"/>
      <c r="LM139" s="47"/>
      <c r="LN139" s="47"/>
      <c r="LO139" s="47"/>
      <c r="LP139" s="47"/>
      <c r="LQ139" s="47"/>
      <c r="LR139" s="47"/>
      <c r="LS139" s="47"/>
      <c r="LT139" s="47"/>
      <c r="LU139" s="47"/>
      <c r="LV139" s="47"/>
      <c r="LW139" s="47"/>
      <c r="LX139" s="47"/>
      <c r="LY139" s="47"/>
      <c r="LZ139" s="47"/>
      <c r="MA139" s="47"/>
      <c r="MB139" s="47"/>
      <c r="MC139" s="47"/>
      <c r="MD139" s="47"/>
      <c r="ME139" s="47"/>
      <c r="MF139" s="47"/>
      <c r="MG139" s="47"/>
      <c r="MH139" s="47"/>
      <c r="MI139" s="47"/>
      <c r="MJ139" s="47"/>
      <c r="MK139" s="47"/>
      <c r="ML139" s="47"/>
      <c r="MM139" s="47"/>
      <c r="MN139" s="47"/>
      <c r="MO139" s="47"/>
      <c r="MP139" s="47"/>
      <c r="MQ139" s="47"/>
      <c r="MR139" s="47"/>
      <c r="MS139" s="47"/>
      <c r="MT139" s="47"/>
      <c r="MU139" s="47"/>
      <c r="MV139" s="47"/>
      <c r="MW139" s="47"/>
      <c r="MX139" s="47"/>
      <c r="MY139" s="47"/>
      <c r="MZ139" s="47"/>
      <c r="NA139" s="47"/>
      <c r="NB139" s="47"/>
      <c r="NC139" s="47"/>
      <c r="ND139" s="47"/>
      <c r="NE139" s="47"/>
      <c r="NF139" s="47"/>
      <c r="NG139" s="47"/>
      <c r="NH139" s="47"/>
      <c r="NI139" s="47"/>
      <c r="NJ139" s="47"/>
      <c r="NK139" s="47"/>
      <c r="NL139" s="47"/>
      <c r="NM139" s="47"/>
      <c r="NN139" s="47"/>
      <c r="NO139" s="47"/>
      <c r="NP139" s="47"/>
      <c r="NQ139" s="47"/>
      <c r="NR139" s="47"/>
      <c r="NS139" s="47"/>
      <c r="NT139" s="47"/>
      <c r="NU139" s="47"/>
      <c r="NV139" s="47"/>
      <c r="NW139" s="47"/>
      <c r="NX139" s="47"/>
      <c r="NY139" s="47"/>
      <c r="NZ139" s="47"/>
      <c r="OA139" s="47"/>
      <c r="OB139" s="47"/>
      <c r="OC139" s="47"/>
      <c r="OD139" s="47"/>
      <c r="OE139" s="47"/>
      <c r="OF139" s="47"/>
      <c r="OG139" s="47"/>
      <c r="OH139" s="47"/>
      <c r="OI139" s="47"/>
      <c r="OJ139" s="47"/>
      <c r="OK139" s="47"/>
      <c r="OL139" s="47"/>
      <c r="OM139" s="47"/>
      <c r="ON139" s="47"/>
      <c r="OO139" s="47"/>
      <c r="OP139" s="47"/>
      <c r="OQ139" s="47"/>
      <c r="OR139" s="47"/>
      <c r="OS139" s="47"/>
      <c r="OT139" s="47"/>
      <c r="OU139" s="47"/>
      <c r="OV139" s="47"/>
      <c r="OW139" s="47"/>
      <c r="OX139" s="47"/>
      <c r="OY139" s="47"/>
      <c r="OZ139" s="47"/>
      <c r="PA139" s="47"/>
      <c r="PB139" s="47"/>
      <c r="PC139" s="47"/>
      <c r="PD139" s="47"/>
      <c r="PE139" s="47"/>
      <c r="PF139" s="47"/>
      <c r="PG139" s="47"/>
      <c r="PH139" s="47"/>
      <c r="PI139" s="47"/>
      <c r="PJ139" s="47"/>
      <c r="PK139" s="47"/>
      <c r="PL139" s="47"/>
      <c r="PM139" s="47"/>
      <c r="PN139" s="47"/>
      <c r="PO139" s="47"/>
      <c r="PP139" s="47"/>
      <c r="PQ139" s="47"/>
      <c r="PR139" s="47"/>
      <c r="PS139" s="47"/>
      <c r="PT139" s="47"/>
      <c r="PU139" s="47"/>
      <c r="PV139" s="47"/>
      <c r="PW139" s="47"/>
      <c r="PX139" s="47"/>
      <c r="PY139" s="47"/>
      <c r="PZ139" s="47"/>
      <c r="QA139" s="47"/>
      <c r="QB139" s="47"/>
      <c r="QC139" s="47"/>
      <c r="QD139" s="47"/>
      <c r="QE139" s="47"/>
      <c r="QF139" s="47"/>
      <c r="QG139" s="47"/>
      <c r="QH139" s="47"/>
      <c r="QI139" s="47"/>
      <c r="QJ139" s="47"/>
      <c r="QK139" s="47"/>
      <c r="QL139" s="47"/>
      <c r="QM139" s="47"/>
      <c r="QN139" s="47"/>
      <c r="QO139" s="47"/>
      <c r="QP139" s="47"/>
      <c r="QQ139" s="47"/>
      <c r="QR139" s="47"/>
      <c r="QS139" s="47"/>
      <c r="QT139" s="47"/>
      <c r="QU139" s="47"/>
      <c r="QV139" s="47"/>
      <c r="QW139" s="47"/>
      <c r="QX139" s="47"/>
      <c r="QY139" s="47"/>
      <c r="QZ139" s="47"/>
      <c r="RA139" s="47"/>
      <c r="RB139" s="47"/>
      <c r="RC139" s="47"/>
      <c r="RD139" s="47"/>
      <c r="RE139" s="47"/>
      <c r="RF139" s="47"/>
      <c r="RG139" s="47"/>
      <c r="RH139" s="47"/>
      <c r="RI139" s="47"/>
      <c r="RJ139" s="47"/>
      <c r="RK139" s="47"/>
      <c r="RL139" s="47"/>
      <c r="RM139" s="47"/>
      <c r="RN139" s="47"/>
      <c r="RO139" s="47"/>
      <c r="RP139" s="47"/>
      <c r="RQ139" s="47"/>
      <c r="RR139" s="47"/>
      <c r="RS139" s="47"/>
      <c r="RT139" s="47"/>
      <c r="RU139" s="47"/>
      <c r="RV139" s="47"/>
      <c r="RW139" s="47"/>
      <c r="RX139" s="47"/>
      <c r="RY139" s="47"/>
      <c r="RZ139" s="47"/>
      <c r="SA139" s="47"/>
      <c r="SB139" s="47"/>
      <c r="SC139" s="47"/>
      <c r="SD139" s="47"/>
      <c r="SE139" s="47"/>
      <c r="SF139" s="47"/>
    </row>
    <row r="140" ht="16.5" customHeight="1" spans="1:500">
      <c r="A140" s="10"/>
      <c r="B140" s="15"/>
      <c r="C140" s="15"/>
      <c r="D140" s="15" t="s">
        <v>415</v>
      </c>
      <c r="E140" s="16" t="s">
        <v>29</v>
      </c>
      <c r="F140" s="11">
        <v>0</v>
      </c>
      <c r="G140" s="13">
        <v>0</v>
      </c>
      <c r="H140" s="45"/>
      <c r="I140" s="27">
        <v>1</v>
      </c>
      <c r="J140" s="35"/>
      <c r="K140" s="27"/>
      <c r="L140" s="36"/>
      <c r="M140" s="34">
        <f t="shared" si="2"/>
        <v>1</v>
      </c>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c r="IU140" s="47"/>
      <c r="IV140" s="47"/>
      <c r="IW140" s="47"/>
      <c r="IX140" s="47"/>
      <c r="IY140" s="47"/>
      <c r="IZ140" s="47"/>
      <c r="JA140" s="47"/>
      <c r="JB140" s="47"/>
      <c r="JC140" s="47"/>
      <c r="JD140" s="47"/>
      <c r="JE140" s="47"/>
      <c r="JF140" s="47"/>
      <c r="JG140" s="47"/>
      <c r="JH140" s="47"/>
      <c r="JI140" s="47"/>
      <c r="JJ140" s="47"/>
      <c r="JK140" s="47"/>
      <c r="JL140" s="47"/>
      <c r="JM140" s="47"/>
      <c r="JN140" s="47"/>
      <c r="JO140" s="47"/>
      <c r="JP140" s="47"/>
      <c r="JQ140" s="47"/>
      <c r="JR140" s="47"/>
      <c r="JS140" s="47"/>
      <c r="JT140" s="47"/>
      <c r="JU140" s="47"/>
      <c r="JV140" s="47"/>
      <c r="JW140" s="47"/>
      <c r="JX140" s="47"/>
      <c r="JY140" s="47"/>
      <c r="JZ140" s="47"/>
      <c r="KA140" s="47"/>
      <c r="KB140" s="47"/>
      <c r="KC140" s="47"/>
      <c r="KD140" s="47"/>
      <c r="KE140" s="47"/>
      <c r="KF140" s="47"/>
      <c r="KG140" s="47"/>
      <c r="KH140" s="47"/>
      <c r="KI140" s="47"/>
      <c r="KJ140" s="47"/>
      <c r="KK140" s="47"/>
      <c r="KL140" s="47"/>
      <c r="KM140" s="47"/>
      <c r="KN140" s="47"/>
      <c r="KO140" s="47"/>
      <c r="KP140" s="47"/>
      <c r="KQ140" s="47"/>
      <c r="KR140" s="47"/>
      <c r="KS140" s="47"/>
      <c r="KT140" s="47"/>
      <c r="KU140" s="47"/>
      <c r="KV140" s="47"/>
      <c r="KW140" s="47"/>
      <c r="KX140" s="47"/>
      <c r="KY140" s="47"/>
      <c r="KZ140" s="47"/>
      <c r="LA140" s="47"/>
      <c r="LB140" s="47"/>
      <c r="LC140" s="47"/>
      <c r="LD140" s="47"/>
      <c r="LE140" s="47"/>
      <c r="LF140" s="47"/>
      <c r="LG140" s="47"/>
      <c r="LH140" s="47"/>
      <c r="LI140" s="47"/>
      <c r="LJ140" s="47"/>
      <c r="LK140" s="47"/>
      <c r="LL140" s="47"/>
      <c r="LM140" s="47"/>
      <c r="LN140" s="47"/>
      <c r="LO140" s="47"/>
      <c r="LP140" s="47"/>
      <c r="LQ140" s="47"/>
      <c r="LR140" s="47"/>
      <c r="LS140" s="47"/>
      <c r="LT140" s="47"/>
      <c r="LU140" s="47"/>
      <c r="LV140" s="47"/>
      <c r="LW140" s="47"/>
      <c r="LX140" s="47"/>
      <c r="LY140" s="47"/>
      <c r="LZ140" s="47"/>
      <c r="MA140" s="47"/>
      <c r="MB140" s="47"/>
      <c r="MC140" s="47"/>
      <c r="MD140" s="47"/>
      <c r="ME140" s="47"/>
      <c r="MF140" s="47"/>
      <c r="MG140" s="47"/>
      <c r="MH140" s="47"/>
      <c r="MI140" s="47"/>
      <c r="MJ140" s="47"/>
      <c r="MK140" s="47"/>
      <c r="ML140" s="47"/>
      <c r="MM140" s="47"/>
      <c r="MN140" s="47"/>
      <c r="MO140" s="47"/>
      <c r="MP140" s="47"/>
      <c r="MQ140" s="47"/>
      <c r="MR140" s="47"/>
      <c r="MS140" s="47"/>
      <c r="MT140" s="47"/>
      <c r="MU140" s="47"/>
      <c r="MV140" s="47"/>
      <c r="MW140" s="47"/>
      <c r="MX140" s="47"/>
      <c r="MY140" s="47"/>
      <c r="MZ140" s="47"/>
      <c r="NA140" s="47"/>
      <c r="NB140" s="47"/>
      <c r="NC140" s="47"/>
      <c r="ND140" s="47"/>
      <c r="NE140" s="47"/>
      <c r="NF140" s="47"/>
      <c r="NG140" s="47"/>
      <c r="NH140" s="47"/>
      <c r="NI140" s="47"/>
      <c r="NJ140" s="47"/>
      <c r="NK140" s="47"/>
      <c r="NL140" s="47"/>
      <c r="NM140" s="47"/>
      <c r="NN140" s="47"/>
      <c r="NO140" s="47"/>
      <c r="NP140" s="47"/>
      <c r="NQ140" s="47"/>
      <c r="NR140" s="47"/>
      <c r="NS140" s="47"/>
      <c r="NT140" s="47"/>
      <c r="NU140" s="47"/>
      <c r="NV140" s="47"/>
      <c r="NW140" s="47"/>
      <c r="NX140" s="47"/>
      <c r="NY140" s="47"/>
      <c r="NZ140" s="47"/>
      <c r="OA140" s="47"/>
      <c r="OB140" s="47"/>
      <c r="OC140" s="47"/>
      <c r="OD140" s="47"/>
      <c r="OE140" s="47"/>
      <c r="OF140" s="47"/>
      <c r="OG140" s="47"/>
      <c r="OH140" s="47"/>
      <c r="OI140" s="47"/>
      <c r="OJ140" s="47"/>
      <c r="OK140" s="47"/>
      <c r="OL140" s="47"/>
      <c r="OM140" s="47"/>
      <c r="ON140" s="47"/>
      <c r="OO140" s="47"/>
      <c r="OP140" s="47"/>
      <c r="OQ140" s="47"/>
      <c r="OR140" s="47"/>
      <c r="OS140" s="47"/>
      <c r="OT140" s="47"/>
      <c r="OU140" s="47"/>
      <c r="OV140" s="47"/>
      <c r="OW140" s="47"/>
      <c r="OX140" s="47"/>
      <c r="OY140" s="47"/>
      <c r="OZ140" s="47"/>
      <c r="PA140" s="47"/>
      <c r="PB140" s="47"/>
      <c r="PC140" s="47"/>
      <c r="PD140" s="47"/>
      <c r="PE140" s="47"/>
      <c r="PF140" s="47"/>
      <c r="PG140" s="47"/>
      <c r="PH140" s="47"/>
      <c r="PI140" s="47"/>
      <c r="PJ140" s="47"/>
      <c r="PK140" s="47"/>
      <c r="PL140" s="47"/>
      <c r="PM140" s="47"/>
      <c r="PN140" s="47"/>
      <c r="PO140" s="47"/>
      <c r="PP140" s="47"/>
      <c r="PQ140" s="47"/>
      <c r="PR140" s="47"/>
      <c r="PS140" s="47"/>
      <c r="PT140" s="47"/>
      <c r="PU140" s="47"/>
      <c r="PV140" s="47"/>
      <c r="PW140" s="47"/>
      <c r="PX140" s="47"/>
      <c r="PY140" s="47"/>
      <c r="PZ140" s="47"/>
      <c r="QA140" s="47"/>
      <c r="QB140" s="47"/>
      <c r="QC140" s="47"/>
      <c r="QD140" s="47"/>
      <c r="QE140" s="47"/>
      <c r="QF140" s="47"/>
      <c r="QG140" s="47"/>
      <c r="QH140" s="47"/>
      <c r="QI140" s="47"/>
      <c r="QJ140" s="47"/>
      <c r="QK140" s="47"/>
      <c r="QL140" s="47"/>
      <c r="QM140" s="47"/>
      <c r="QN140" s="47"/>
      <c r="QO140" s="47"/>
      <c r="QP140" s="47"/>
      <c r="QQ140" s="47"/>
      <c r="QR140" s="47"/>
      <c r="QS140" s="47"/>
      <c r="QT140" s="47"/>
      <c r="QU140" s="47"/>
      <c r="QV140" s="47"/>
      <c r="QW140" s="47"/>
      <c r="QX140" s="47"/>
      <c r="QY140" s="47"/>
      <c r="QZ140" s="47"/>
      <c r="RA140" s="47"/>
      <c r="RB140" s="47"/>
      <c r="RC140" s="47"/>
      <c r="RD140" s="47"/>
      <c r="RE140" s="47"/>
      <c r="RF140" s="47"/>
      <c r="RG140" s="47"/>
      <c r="RH140" s="47"/>
      <c r="RI140" s="47"/>
      <c r="RJ140" s="47"/>
      <c r="RK140" s="47"/>
      <c r="RL140" s="47"/>
      <c r="RM140" s="47"/>
      <c r="RN140" s="47"/>
      <c r="RO140" s="47"/>
      <c r="RP140" s="47"/>
      <c r="RQ140" s="47"/>
      <c r="RR140" s="47"/>
      <c r="RS140" s="47"/>
      <c r="RT140" s="47"/>
      <c r="RU140" s="47"/>
      <c r="RV140" s="47"/>
      <c r="RW140" s="47"/>
      <c r="RX140" s="47"/>
      <c r="RY140" s="47"/>
      <c r="RZ140" s="47"/>
      <c r="SA140" s="47"/>
      <c r="SB140" s="47"/>
      <c r="SC140" s="47"/>
      <c r="SD140" s="47"/>
      <c r="SE140" s="47"/>
      <c r="SF140" s="47"/>
    </row>
    <row r="141" ht="16.5" customHeight="1" spans="1:500">
      <c r="A141" s="10"/>
      <c r="B141" s="15"/>
      <c r="C141" s="15"/>
      <c r="D141" s="15" t="s">
        <v>416</v>
      </c>
      <c r="E141" s="16" t="s">
        <v>29</v>
      </c>
      <c r="F141" s="11">
        <v>0</v>
      </c>
      <c r="G141" s="13">
        <v>0</v>
      </c>
      <c r="H141" s="45"/>
      <c r="I141" s="27">
        <v>1</v>
      </c>
      <c r="J141" s="35"/>
      <c r="K141" s="27"/>
      <c r="L141" s="36"/>
      <c r="M141" s="34">
        <f t="shared" si="2"/>
        <v>1</v>
      </c>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c r="IU141" s="47"/>
      <c r="IV141" s="47"/>
      <c r="IW141" s="47"/>
      <c r="IX141" s="47"/>
      <c r="IY141" s="47"/>
      <c r="IZ141" s="47"/>
      <c r="JA141" s="47"/>
      <c r="JB141" s="47"/>
      <c r="JC141" s="47"/>
      <c r="JD141" s="47"/>
      <c r="JE141" s="47"/>
      <c r="JF141" s="47"/>
      <c r="JG141" s="47"/>
      <c r="JH141" s="47"/>
      <c r="JI141" s="47"/>
      <c r="JJ141" s="47"/>
      <c r="JK141" s="47"/>
      <c r="JL141" s="47"/>
      <c r="JM141" s="47"/>
      <c r="JN141" s="47"/>
      <c r="JO141" s="47"/>
      <c r="JP141" s="47"/>
      <c r="JQ141" s="47"/>
      <c r="JR141" s="47"/>
      <c r="JS141" s="47"/>
      <c r="JT141" s="47"/>
      <c r="JU141" s="47"/>
      <c r="JV141" s="47"/>
      <c r="JW141" s="47"/>
      <c r="JX141" s="47"/>
      <c r="JY141" s="47"/>
      <c r="JZ141" s="47"/>
      <c r="KA141" s="47"/>
      <c r="KB141" s="47"/>
      <c r="KC141" s="47"/>
      <c r="KD141" s="47"/>
      <c r="KE141" s="47"/>
      <c r="KF141" s="47"/>
      <c r="KG141" s="47"/>
      <c r="KH141" s="47"/>
      <c r="KI141" s="47"/>
      <c r="KJ141" s="47"/>
      <c r="KK141" s="47"/>
      <c r="KL141" s="47"/>
      <c r="KM141" s="47"/>
      <c r="KN141" s="47"/>
      <c r="KO141" s="47"/>
      <c r="KP141" s="47"/>
      <c r="KQ141" s="47"/>
      <c r="KR141" s="47"/>
      <c r="KS141" s="47"/>
      <c r="KT141" s="47"/>
      <c r="KU141" s="47"/>
      <c r="KV141" s="47"/>
      <c r="KW141" s="47"/>
      <c r="KX141" s="47"/>
      <c r="KY141" s="47"/>
      <c r="KZ141" s="47"/>
      <c r="LA141" s="47"/>
      <c r="LB141" s="47"/>
      <c r="LC141" s="47"/>
      <c r="LD141" s="47"/>
      <c r="LE141" s="47"/>
      <c r="LF141" s="47"/>
      <c r="LG141" s="47"/>
      <c r="LH141" s="47"/>
      <c r="LI141" s="47"/>
      <c r="LJ141" s="47"/>
      <c r="LK141" s="47"/>
      <c r="LL141" s="47"/>
      <c r="LM141" s="47"/>
      <c r="LN141" s="47"/>
      <c r="LO141" s="47"/>
      <c r="LP141" s="47"/>
      <c r="LQ141" s="47"/>
      <c r="LR141" s="47"/>
      <c r="LS141" s="47"/>
      <c r="LT141" s="47"/>
      <c r="LU141" s="47"/>
      <c r="LV141" s="47"/>
      <c r="LW141" s="47"/>
      <c r="LX141" s="47"/>
      <c r="LY141" s="47"/>
      <c r="LZ141" s="47"/>
      <c r="MA141" s="47"/>
      <c r="MB141" s="47"/>
      <c r="MC141" s="47"/>
      <c r="MD141" s="47"/>
      <c r="ME141" s="47"/>
      <c r="MF141" s="47"/>
      <c r="MG141" s="47"/>
      <c r="MH141" s="47"/>
      <c r="MI141" s="47"/>
      <c r="MJ141" s="47"/>
      <c r="MK141" s="47"/>
      <c r="ML141" s="47"/>
      <c r="MM141" s="47"/>
      <c r="MN141" s="47"/>
      <c r="MO141" s="47"/>
      <c r="MP141" s="47"/>
      <c r="MQ141" s="47"/>
      <c r="MR141" s="47"/>
      <c r="MS141" s="47"/>
      <c r="MT141" s="47"/>
      <c r="MU141" s="47"/>
      <c r="MV141" s="47"/>
      <c r="MW141" s="47"/>
      <c r="MX141" s="47"/>
      <c r="MY141" s="47"/>
      <c r="MZ141" s="47"/>
      <c r="NA141" s="47"/>
      <c r="NB141" s="47"/>
      <c r="NC141" s="47"/>
      <c r="ND141" s="47"/>
      <c r="NE141" s="47"/>
      <c r="NF141" s="47"/>
      <c r="NG141" s="47"/>
      <c r="NH141" s="47"/>
      <c r="NI141" s="47"/>
      <c r="NJ141" s="47"/>
      <c r="NK141" s="47"/>
      <c r="NL141" s="47"/>
      <c r="NM141" s="47"/>
      <c r="NN141" s="47"/>
      <c r="NO141" s="47"/>
      <c r="NP141" s="47"/>
      <c r="NQ141" s="47"/>
      <c r="NR141" s="47"/>
      <c r="NS141" s="47"/>
      <c r="NT141" s="47"/>
      <c r="NU141" s="47"/>
      <c r="NV141" s="47"/>
      <c r="NW141" s="47"/>
      <c r="NX141" s="47"/>
      <c r="NY141" s="47"/>
      <c r="NZ141" s="47"/>
      <c r="OA141" s="47"/>
      <c r="OB141" s="47"/>
      <c r="OC141" s="47"/>
      <c r="OD141" s="47"/>
      <c r="OE141" s="47"/>
      <c r="OF141" s="47"/>
      <c r="OG141" s="47"/>
      <c r="OH141" s="47"/>
      <c r="OI141" s="47"/>
      <c r="OJ141" s="47"/>
      <c r="OK141" s="47"/>
      <c r="OL141" s="47"/>
      <c r="OM141" s="47"/>
      <c r="ON141" s="47"/>
      <c r="OO141" s="47"/>
      <c r="OP141" s="47"/>
      <c r="OQ141" s="47"/>
      <c r="OR141" s="47"/>
      <c r="OS141" s="47"/>
      <c r="OT141" s="47"/>
      <c r="OU141" s="47"/>
      <c r="OV141" s="47"/>
      <c r="OW141" s="47"/>
      <c r="OX141" s="47"/>
      <c r="OY141" s="47"/>
      <c r="OZ141" s="47"/>
      <c r="PA141" s="47"/>
      <c r="PB141" s="47"/>
      <c r="PC141" s="47"/>
      <c r="PD141" s="47"/>
      <c r="PE141" s="47"/>
      <c r="PF141" s="47"/>
      <c r="PG141" s="47"/>
      <c r="PH141" s="47"/>
      <c r="PI141" s="47"/>
      <c r="PJ141" s="47"/>
      <c r="PK141" s="47"/>
      <c r="PL141" s="47"/>
      <c r="PM141" s="47"/>
      <c r="PN141" s="47"/>
      <c r="PO141" s="47"/>
      <c r="PP141" s="47"/>
      <c r="PQ141" s="47"/>
      <c r="PR141" s="47"/>
      <c r="PS141" s="47"/>
      <c r="PT141" s="47"/>
      <c r="PU141" s="47"/>
      <c r="PV141" s="47"/>
      <c r="PW141" s="47"/>
      <c r="PX141" s="47"/>
      <c r="PY141" s="47"/>
      <c r="PZ141" s="47"/>
      <c r="QA141" s="47"/>
      <c r="QB141" s="47"/>
      <c r="QC141" s="47"/>
      <c r="QD141" s="47"/>
      <c r="QE141" s="47"/>
      <c r="QF141" s="47"/>
      <c r="QG141" s="47"/>
      <c r="QH141" s="47"/>
      <c r="QI141" s="47"/>
      <c r="QJ141" s="47"/>
      <c r="QK141" s="47"/>
      <c r="QL141" s="47"/>
      <c r="QM141" s="47"/>
      <c r="QN141" s="47"/>
      <c r="QO141" s="47"/>
      <c r="QP141" s="47"/>
      <c r="QQ141" s="47"/>
      <c r="QR141" s="47"/>
      <c r="QS141" s="47"/>
      <c r="QT141" s="47"/>
      <c r="QU141" s="47"/>
      <c r="QV141" s="47"/>
      <c r="QW141" s="47"/>
      <c r="QX141" s="47"/>
      <c r="QY141" s="47"/>
      <c r="QZ141" s="47"/>
      <c r="RA141" s="47"/>
      <c r="RB141" s="47"/>
      <c r="RC141" s="47"/>
      <c r="RD141" s="47"/>
      <c r="RE141" s="47"/>
      <c r="RF141" s="47"/>
      <c r="RG141" s="47"/>
      <c r="RH141" s="47"/>
      <c r="RI141" s="47"/>
      <c r="RJ141" s="47"/>
      <c r="RK141" s="47"/>
      <c r="RL141" s="47"/>
      <c r="RM141" s="47"/>
      <c r="RN141" s="47"/>
      <c r="RO141" s="47"/>
      <c r="RP141" s="47"/>
      <c r="RQ141" s="47"/>
      <c r="RR141" s="47"/>
      <c r="RS141" s="47"/>
      <c r="RT141" s="47"/>
      <c r="RU141" s="47"/>
      <c r="RV141" s="47"/>
      <c r="RW141" s="47"/>
      <c r="RX141" s="47"/>
      <c r="RY141" s="47"/>
      <c r="RZ141" s="47"/>
      <c r="SA141" s="47"/>
      <c r="SB141" s="47"/>
      <c r="SC141" s="47"/>
      <c r="SD141" s="47"/>
      <c r="SE141" s="47"/>
      <c r="SF141" s="47"/>
    </row>
    <row r="142" ht="16.5" customHeight="1" spans="1:500">
      <c r="A142" s="10"/>
      <c r="B142" s="15"/>
      <c r="C142" s="15"/>
      <c r="D142" s="15" t="s">
        <v>417</v>
      </c>
      <c r="E142" s="16" t="s">
        <v>29</v>
      </c>
      <c r="F142" s="11">
        <v>0</v>
      </c>
      <c r="G142" s="13">
        <v>0</v>
      </c>
      <c r="H142" s="45"/>
      <c r="I142" s="27">
        <v>1</v>
      </c>
      <c r="J142" s="35"/>
      <c r="K142" s="27"/>
      <c r="L142" s="36"/>
      <c r="M142" s="34">
        <f t="shared" si="2"/>
        <v>1</v>
      </c>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c r="IW142" s="47"/>
      <c r="IX142" s="47"/>
      <c r="IY142" s="47"/>
      <c r="IZ142" s="47"/>
      <c r="JA142" s="47"/>
      <c r="JB142" s="47"/>
      <c r="JC142" s="47"/>
      <c r="JD142" s="47"/>
      <c r="JE142" s="47"/>
      <c r="JF142" s="47"/>
      <c r="JG142" s="47"/>
      <c r="JH142" s="47"/>
      <c r="JI142" s="47"/>
      <c r="JJ142" s="47"/>
      <c r="JK142" s="47"/>
      <c r="JL142" s="47"/>
      <c r="JM142" s="47"/>
      <c r="JN142" s="47"/>
      <c r="JO142" s="47"/>
      <c r="JP142" s="47"/>
      <c r="JQ142" s="47"/>
      <c r="JR142" s="47"/>
      <c r="JS142" s="47"/>
      <c r="JT142" s="47"/>
      <c r="JU142" s="47"/>
      <c r="JV142" s="47"/>
      <c r="JW142" s="47"/>
      <c r="JX142" s="47"/>
      <c r="JY142" s="47"/>
      <c r="JZ142" s="47"/>
      <c r="KA142" s="47"/>
      <c r="KB142" s="47"/>
      <c r="KC142" s="47"/>
      <c r="KD142" s="47"/>
      <c r="KE142" s="47"/>
      <c r="KF142" s="47"/>
      <c r="KG142" s="47"/>
      <c r="KH142" s="47"/>
      <c r="KI142" s="47"/>
      <c r="KJ142" s="47"/>
      <c r="KK142" s="47"/>
      <c r="KL142" s="47"/>
      <c r="KM142" s="47"/>
      <c r="KN142" s="47"/>
      <c r="KO142" s="47"/>
      <c r="KP142" s="47"/>
      <c r="KQ142" s="47"/>
      <c r="KR142" s="47"/>
      <c r="KS142" s="47"/>
      <c r="KT142" s="47"/>
      <c r="KU142" s="47"/>
      <c r="KV142" s="47"/>
      <c r="KW142" s="47"/>
      <c r="KX142" s="47"/>
      <c r="KY142" s="47"/>
      <c r="KZ142" s="47"/>
      <c r="LA142" s="47"/>
      <c r="LB142" s="47"/>
      <c r="LC142" s="47"/>
      <c r="LD142" s="47"/>
      <c r="LE142" s="47"/>
      <c r="LF142" s="47"/>
      <c r="LG142" s="47"/>
      <c r="LH142" s="47"/>
      <c r="LI142" s="47"/>
      <c r="LJ142" s="47"/>
      <c r="LK142" s="47"/>
      <c r="LL142" s="47"/>
      <c r="LM142" s="47"/>
      <c r="LN142" s="47"/>
      <c r="LO142" s="47"/>
      <c r="LP142" s="47"/>
      <c r="LQ142" s="47"/>
      <c r="LR142" s="47"/>
      <c r="LS142" s="47"/>
      <c r="LT142" s="47"/>
      <c r="LU142" s="47"/>
      <c r="LV142" s="47"/>
      <c r="LW142" s="47"/>
      <c r="LX142" s="47"/>
      <c r="LY142" s="47"/>
      <c r="LZ142" s="47"/>
      <c r="MA142" s="47"/>
      <c r="MB142" s="47"/>
      <c r="MC142" s="47"/>
      <c r="MD142" s="47"/>
      <c r="ME142" s="47"/>
      <c r="MF142" s="47"/>
      <c r="MG142" s="47"/>
      <c r="MH142" s="47"/>
      <c r="MI142" s="47"/>
      <c r="MJ142" s="47"/>
      <c r="MK142" s="47"/>
      <c r="ML142" s="47"/>
      <c r="MM142" s="47"/>
      <c r="MN142" s="47"/>
      <c r="MO142" s="47"/>
      <c r="MP142" s="47"/>
      <c r="MQ142" s="47"/>
      <c r="MR142" s="47"/>
      <c r="MS142" s="47"/>
      <c r="MT142" s="47"/>
      <c r="MU142" s="47"/>
      <c r="MV142" s="47"/>
      <c r="MW142" s="47"/>
      <c r="MX142" s="47"/>
      <c r="MY142" s="47"/>
      <c r="MZ142" s="47"/>
      <c r="NA142" s="47"/>
      <c r="NB142" s="47"/>
      <c r="NC142" s="47"/>
      <c r="ND142" s="47"/>
      <c r="NE142" s="47"/>
      <c r="NF142" s="47"/>
      <c r="NG142" s="47"/>
      <c r="NH142" s="47"/>
      <c r="NI142" s="47"/>
      <c r="NJ142" s="47"/>
      <c r="NK142" s="47"/>
      <c r="NL142" s="47"/>
      <c r="NM142" s="47"/>
      <c r="NN142" s="47"/>
      <c r="NO142" s="47"/>
      <c r="NP142" s="47"/>
      <c r="NQ142" s="47"/>
      <c r="NR142" s="47"/>
      <c r="NS142" s="47"/>
      <c r="NT142" s="47"/>
      <c r="NU142" s="47"/>
      <c r="NV142" s="47"/>
      <c r="NW142" s="47"/>
      <c r="NX142" s="47"/>
      <c r="NY142" s="47"/>
      <c r="NZ142" s="47"/>
      <c r="OA142" s="47"/>
      <c r="OB142" s="47"/>
      <c r="OC142" s="47"/>
      <c r="OD142" s="47"/>
      <c r="OE142" s="47"/>
      <c r="OF142" s="47"/>
      <c r="OG142" s="47"/>
      <c r="OH142" s="47"/>
      <c r="OI142" s="47"/>
      <c r="OJ142" s="47"/>
      <c r="OK142" s="47"/>
      <c r="OL142" s="47"/>
      <c r="OM142" s="47"/>
      <c r="ON142" s="47"/>
      <c r="OO142" s="47"/>
      <c r="OP142" s="47"/>
      <c r="OQ142" s="47"/>
      <c r="OR142" s="47"/>
      <c r="OS142" s="47"/>
      <c r="OT142" s="47"/>
      <c r="OU142" s="47"/>
      <c r="OV142" s="47"/>
      <c r="OW142" s="47"/>
      <c r="OX142" s="47"/>
      <c r="OY142" s="47"/>
      <c r="OZ142" s="47"/>
      <c r="PA142" s="47"/>
      <c r="PB142" s="47"/>
      <c r="PC142" s="47"/>
      <c r="PD142" s="47"/>
      <c r="PE142" s="47"/>
      <c r="PF142" s="47"/>
      <c r="PG142" s="47"/>
      <c r="PH142" s="47"/>
      <c r="PI142" s="47"/>
      <c r="PJ142" s="47"/>
      <c r="PK142" s="47"/>
      <c r="PL142" s="47"/>
      <c r="PM142" s="47"/>
      <c r="PN142" s="47"/>
      <c r="PO142" s="47"/>
      <c r="PP142" s="47"/>
      <c r="PQ142" s="47"/>
      <c r="PR142" s="47"/>
      <c r="PS142" s="47"/>
      <c r="PT142" s="47"/>
      <c r="PU142" s="47"/>
      <c r="PV142" s="47"/>
      <c r="PW142" s="47"/>
      <c r="PX142" s="47"/>
      <c r="PY142" s="47"/>
      <c r="PZ142" s="47"/>
      <c r="QA142" s="47"/>
      <c r="QB142" s="47"/>
      <c r="QC142" s="47"/>
      <c r="QD142" s="47"/>
      <c r="QE142" s="47"/>
      <c r="QF142" s="47"/>
      <c r="QG142" s="47"/>
      <c r="QH142" s="47"/>
      <c r="QI142" s="47"/>
      <c r="QJ142" s="47"/>
      <c r="QK142" s="47"/>
      <c r="QL142" s="47"/>
      <c r="QM142" s="47"/>
      <c r="QN142" s="47"/>
      <c r="QO142" s="47"/>
      <c r="QP142" s="47"/>
      <c r="QQ142" s="47"/>
      <c r="QR142" s="47"/>
      <c r="QS142" s="47"/>
      <c r="QT142" s="47"/>
      <c r="QU142" s="47"/>
      <c r="QV142" s="47"/>
      <c r="QW142" s="47"/>
      <c r="QX142" s="47"/>
      <c r="QY142" s="47"/>
      <c r="QZ142" s="47"/>
      <c r="RA142" s="47"/>
      <c r="RB142" s="47"/>
      <c r="RC142" s="47"/>
      <c r="RD142" s="47"/>
      <c r="RE142" s="47"/>
      <c r="RF142" s="47"/>
      <c r="RG142" s="47"/>
      <c r="RH142" s="47"/>
      <c r="RI142" s="47"/>
      <c r="RJ142" s="47"/>
      <c r="RK142" s="47"/>
      <c r="RL142" s="47"/>
      <c r="RM142" s="47"/>
      <c r="RN142" s="47"/>
      <c r="RO142" s="47"/>
      <c r="RP142" s="47"/>
      <c r="RQ142" s="47"/>
      <c r="RR142" s="47"/>
      <c r="RS142" s="47"/>
      <c r="RT142" s="47"/>
      <c r="RU142" s="47"/>
      <c r="RV142" s="47"/>
      <c r="RW142" s="47"/>
      <c r="RX142" s="47"/>
      <c r="RY142" s="47"/>
      <c r="RZ142" s="47"/>
      <c r="SA142" s="47"/>
      <c r="SB142" s="47"/>
      <c r="SC142" s="47"/>
      <c r="SD142" s="47"/>
      <c r="SE142" s="47"/>
      <c r="SF142" s="47"/>
    </row>
    <row r="143" ht="16.5" customHeight="1" spans="1:500">
      <c r="A143" s="10"/>
      <c r="B143" s="15" t="s">
        <v>418</v>
      </c>
      <c r="C143" s="12" t="s">
        <v>419</v>
      </c>
      <c r="D143" s="12" t="s">
        <v>420</v>
      </c>
      <c r="E143" s="11" t="s">
        <v>102</v>
      </c>
      <c r="F143" s="11">
        <v>0</v>
      </c>
      <c r="G143" s="13">
        <v>0</v>
      </c>
      <c r="H143" s="27"/>
      <c r="I143" s="27">
        <v>50</v>
      </c>
      <c r="J143" s="35"/>
      <c r="K143" s="27"/>
      <c r="L143" s="36"/>
      <c r="M143" s="34">
        <f t="shared" si="2"/>
        <v>50</v>
      </c>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c r="IW143" s="47"/>
      <c r="IX143" s="47"/>
      <c r="IY143" s="47"/>
      <c r="IZ143" s="47"/>
      <c r="JA143" s="47"/>
      <c r="JB143" s="47"/>
      <c r="JC143" s="47"/>
      <c r="JD143" s="47"/>
      <c r="JE143" s="47"/>
      <c r="JF143" s="47"/>
      <c r="JG143" s="47"/>
      <c r="JH143" s="47"/>
      <c r="JI143" s="47"/>
      <c r="JJ143" s="47"/>
      <c r="JK143" s="47"/>
      <c r="JL143" s="47"/>
      <c r="JM143" s="47"/>
      <c r="JN143" s="47"/>
      <c r="JO143" s="47"/>
      <c r="JP143" s="47"/>
      <c r="JQ143" s="47"/>
      <c r="JR143" s="47"/>
      <c r="JS143" s="47"/>
      <c r="JT143" s="47"/>
      <c r="JU143" s="47"/>
      <c r="JV143" s="47"/>
      <c r="JW143" s="47"/>
      <c r="JX143" s="47"/>
      <c r="JY143" s="47"/>
      <c r="JZ143" s="47"/>
      <c r="KA143" s="47"/>
      <c r="KB143" s="47"/>
      <c r="KC143" s="47"/>
      <c r="KD143" s="47"/>
      <c r="KE143" s="47"/>
      <c r="KF143" s="47"/>
      <c r="KG143" s="47"/>
      <c r="KH143" s="47"/>
      <c r="KI143" s="47"/>
      <c r="KJ143" s="47"/>
      <c r="KK143" s="47"/>
      <c r="KL143" s="47"/>
      <c r="KM143" s="47"/>
      <c r="KN143" s="47"/>
      <c r="KO143" s="47"/>
      <c r="KP143" s="47"/>
      <c r="KQ143" s="47"/>
      <c r="KR143" s="47"/>
      <c r="KS143" s="47"/>
      <c r="KT143" s="47"/>
      <c r="KU143" s="47"/>
      <c r="KV143" s="47"/>
      <c r="KW143" s="47"/>
      <c r="KX143" s="47"/>
      <c r="KY143" s="47"/>
      <c r="KZ143" s="47"/>
      <c r="LA143" s="47"/>
      <c r="LB143" s="47"/>
      <c r="LC143" s="47"/>
      <c r="LD143" s="47"/>
      <c r="LE143" s="47"/>
      <c r="LF143" s="47"/>
      <c r="LG143" s="47"/>
      <c r="LH143" s="47"/>
      <c r="LI143" s="47"/>
      <c r="LJ143" s="47"/>
      <c r="LK143" s="47"/>
      <c r="LL143" s="47"/>
      <c r="LM143" s="47"/>
      <c r="LN143" s="47"/>
      <c r="LO143" s="47"/>
      <c r="LP143" s="47"/>
      <c r="LQ143" s="47"/>
      <c r="LR143" s="47"/>
      <c r="LS143" s="47"/>
      <c r="LT143" s="47"/>
      <c r="LU143" s="47"/>
      <c r="LV143" s="47"/>
      <c r="LW143" s="47"/>
      <c r="LX143" s="47"/>
      <c r="LY143" s="47"/>
      <c r="LZ143" s="47"/>
      <c r="MA143" s="47"/>
      <c r="MB143" s="47"/>
      <c r="MC143" s="47"/>
      <c r="MD143" s="47"/>
      <c r="ME143" s="47"/>
      <c r="MF143" s="47"/>
      <c r="MG143" s="47"/>
      <c r="MH143" s="47"/>
      <c r="MI143" s="47"/>
      <c r="MJ143" s="47"/>
      <c r="MK143" s="47"/>
      <c r="ML143" s="47"/>
      <c r="MM143" s="47"/>
      <c r="MN143" s="47"/>
      <c r="MO143" s="47"/>
      <c r="MP143" s="47"/>
      <c r="MQ143" s="47"/>
      <c r="MR143" s="47"/>
      <c r="MS143" s="47"/>
      <c r="MT143" s="47"/>
      <c r="MU143" s="47"/>
      <c r="MV143" s="47"/>
      <c r="MW143" s="47"/>
      <c r="MX143" s="47"/>
      <c r="MY143" s="47"/>
      <c r="MZ143" s="47"/>
      <c r="NA143" s="47"/>
      <c r="NB143" s="47"/>
      <c r="NC143" s="47"/>
      <c r="ND143" s="47"/>
      <c r="NE143" s="47"/>
      <c r="NF143" s="47"/>
      <c r="NG143" s="47"/>
      <c r="NH143" s="47"/>
      <c r="NI143" s="47"/>
      <c r="NJ143" s="47"/>
      <c r="NK143" s="47"/>
      <c r="NL143" s="47"/>
      <c r="NM143" s="47"/>
      <c r="NN143" s="47"/>
      <c r="NO143" s="47"/>
      <c r="NP143" s="47"/>
      <c r="NQ143" s="47"/>
      <c r="NR143" s="47"/>
      <c r="NS143" s="47"/>
      <c r="NT143" s="47"/>
      <c r="NU143" s="47"/>
      <c r="NV143" s="47"/>
      <c r="NW143" s="47"/>
      <c r="NX143" s="47"/>
      <c r="NY143" s="47"/>
      <c r="NZ143" s="47"/>
      <c r="OA143" s="47"/>
      <c r="OB143" s="47"/>
      <c r="OC143" s="47"/>
      <c r="OD143" s="47"/>
      <c r="OE143" s="47"/>
      <c r="OF143" s="47"/>
      <c r="OG143" s="47"/>
      <c r="OH143" s="47"/>
      <c r="OI143" s="47"/>
      <c r="OJ143" s="47"/>
      <c r="OK143" s="47"/>
      <c r="OL143" s="47"/>
      <c r="OM143" s="47"/>
      <c r="ON143" s="47"/>
      <c r="OO143" s="47"/>
      <c r="OP143" s="47"/>
      <c r="OQ143" s="47"/>
      <c r="OR143" s="47"/>
      <c r="OS143" s="47"/>
      <c r="OT143" s="47"/>
      <c r="OU143" s="47"/>
      <c r="OV143" s="47"/>
      <c r="OW143" s="47"/>
      <c r="OX143" s="47"/>
      <c r="OY143" s="47"/>
      <c r="OZ143" s="47"/>
      <c r="PA143" s="47"/>
      <c r="PB143" s="47"/>
      <c r="PC143" s="47"/>
      <c r="PD143" s="47"/>
      <c r="PE143" s="47"/>
      <c r="PF143" s="47"/>
      <c r="PG143" s="47"/>
      <c r="PH143" s="47"/>
      <c r="PI143" s="47"/>
      <c r="PJ143" s="47"/>
      <c r="PK143" s="47"/>
      <c r="PL143" s="47"/>
      <c r="PM143" s="47"/>
      <c r="PN143" s="47"/>
      <c r="PO143" s="47"/>
      <c r="PP143" s="47"/>
      <c r="PQ143" s="47"/>
      <c r="PR143" s="47"/>
      <c r="PS143" s="47"/>
      <c r="PT143" s="47"/>
      <c r="PU143" s="47"/>
      <c r="PV143" s="47"/>
      <c r="PW143" s="47"/>
      <c r="PX143" s="47"/>
      <c r="PY143" s="47"/>
      <c r="PZ143" s="47"/>
      <c r="QA143" s="47"/>
      <c r="QB143" s="47"/>
      <c r="QC143" s="47"/>
      <c r="QD143" s="47"/>
      <c r="QE143" s="47"/>
      <c r="QF143" s="47"/>
      <c r="QG143" s="47"/>
      <c r="QH143" s="47"/>
      <c r="QI143" s="47"/>
      <c r="QJ143" s="47"/>
      <c r="QK143" s="47"/>
      <c r="QL143" s="47"/>
      <c r="QM143" s="47"/>
      <c r="QN143" s="47"/>
      <c r="QO143" s="47"/>
      <c r="QP143" s="47"/>
      <c r="QQ143" s="47"/>
      <c r="QR143" s="47"/>
      <c r="QS143" s="47"/>
      <c r="QT143" s="47"/>
      <c r="QU143" s="47"/>
      <c r="QV143" s="47"/>
      <c r="QW143" s="47"/>
      <c r="QX143" s="47"/>
      <c r="QY143" s="47"/>
      <c r="QZ143" s="47"/>
      <c r="RA143" s="47"/>
      <c r="RB143" s="47"/>
      <c r="RC143" s="47"/>
      <c r="RD143" s="47"/>
      <c r="RE143" s="47"/>
      <c r="RF143" s="47"/>
      <c r="RG143" s="47"/>
      <c r="RH143" s="47"/>
      <c r="RI143" s="47"/>
      <c r="RJ143" s="47"/>
      <c r="RK143" s="47"/>
      <c r="RL143" s="47"/>
      <c r="RM143" s="47"/>
      <c r="RN143" s="47"/>
      <c r="RO143" s="47"/>
      <c r="RP143" s="47"/>
      <c r="RQ143" s="47"/>
      <c r="RR143" s="47"/>
      <c r="RS143" s="47"/>
      <c r="RT143" s="47"/>
      <c r="RU143" s="47"/>
      <c r="RV143" s="47"/>
      <c r="RW143" s="47"/>
      <c r="RX143" s="47"/>
      <c r="RY143" s="47"/>
      <c r="RZ143" s="47"/>
      <c r="SA143" s="47"/>
      <c r="SB143" s="47"/>
      <c r="SC143" s="47"/>
      <c r="SD143" s="47"/>
      <c r="SE143" s="47"/>
      <c r="SF143" s="47"/>
    </row>
    <row r="144" ht="16.5" customHeight="1" spans="1:500">
      <c r="A144" s="10"/>
      <c r="B144" s="15"/>
      <c r="C144" s="12"/>
      <c r="D144" s="12" t="s">
        <v>421</v>
      </c>
      <c r="E144" s="11" t="s">
        <v>102</v>
      </c>
      <c r="F144" s="11">
        <v>10</v>
      </c>
      <c r="G144" s="13">
        <v>0</v>
      </c>
      <c r="H144" s="27"/>
      <c r="I144" s="27">
        <v>50</v>
      </c>
      <c r="J144" s="35"/>
      <c r="K144" s="27"/>
      <c r="L144" s="36"/>
      <c r="M144" s="34">
        <f t="shared" si="2"/>
        <v>60</v>
      </c>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c r="JK144" s="47"/>
      <c r="JL144" s="47"/>
      <c r="JM144" s="47"/>
      <c r="JN144" s="47"/>
      <c r="JO144" s="47"/>
      <c r="JP144" s="47"/>
      <c r="JQ144" s="47"/>
      <c r="JR144" s="47"/>
      <c r="JS144" s="47"/>
      <c r="JT144" s="47"/>
      <c r="JU144" s="47"/>
      <c r="JV144" s="47"/>
      <c r="JW144" s="47"/>
      <c r="JX144" s="47"/>
      <c r="JY144" s="47"/>
      <c r="JZ144" s="47"/>
      <c r="KA144" s="47"/>
      <c r="KB144" s="47"/>
      <c r="KC144" s="47"/>
      <c r="KD144" s="47"/>
      <c r="KE144" s="47"/>
      <c r="KF144" s="47"/>
      <c r="KG144" s="47"/>
      <c r="KH144" s="47"/>
      <c r="KI144" s="47"/>
      <c r="KJ144" s="47"/>
      <c r="KK144" s="47"/>
      <c r="KL144" s="47"/>
      <c r="KM144" s="47"/>
      <c r="KN144" s="47"/>
      <c r="KO144" s="47"/>
      <c r="KP144" s="47"/>
      <c r="KQ144" s="47"/>
      <c r="KR144" s="47"/>
      <c r="KS144" s="47"/>
      <c r="KT144" s="47"/>
      <c r="KU144" s="47"/>
      <c r="KV144" s="47"/>
      <c r="KW144" s="47"/>
      <c r="KX144" s="47"/>
      <c r="KY144" s="47"/>
      <c r="KZ144" s="47"/>
      <c r="LA144" s="47"/>
      <c r="LB144" s="47"/>
      <c r="LC144" s="47"/>
      <c r="LD144" s="47"/>
      <c r="LE144" s="47"/>
      <c r="LF144" s="47"/>
      <c r="LG144" s="47"/>
      <c r="LH144" s="47"/>
      <c r="LI144" s="47"/>
      <c r="LJ144" s="47"/>
      <c r="LK144" s="47"/>
      <c r="LL144" s="47"/>
      <c r="LM144" s="47"/>
      <c r="LN144" s="47"/>
      <c r="LO144" s="47"/>
      <c r="LP144" s="47"/>
      <c r="LQ144" s="47"/>
      <c r="LR144" s="47"/>
      <c r="LS144" s="47"/>
      <c r="LT144" s="47"/>
      <c r="LU144" s="47"/>
      <c r="LV144" s="47"/>
      <c r="LW144" s="47"/>
      <c r="LX144" s="47"/>
      <c r="LY144" s="47"/>
      <c r="LZ144" s="47"/>
      <c r="MA144" s="47"/>
      <c r="MB144" s="47"/>
      <c r="MC144" s="47"/>
      <c r="MD144" s="47"/>
      <c r="ME144" s="47"/>
      <c r="MF144" s="47"/>
      <c r="MG144" s="47"/>
      <c r="MH144" s="47"/>
      <c r="MI144" s="47"/>
      <c r="MJ144" s="47"/>
      <c r="MK144" s="47"/>
      <c r="ML144" s="47"/>
      <c r="MM144" s="47"/>
      <c r="MN144" s="47"/>
      <c r="MO144" s="47"/>
      <c r="MP144" s="47"/>
      <c r="MQ144" s="47"/>
      <c r="MR144" s="47"/>
      <c r="MS144" s="47"/>
      <c r="MT144" s="47"/>
      <c r="MU144" s="47"/>
      <c r="MV144" s="47"/>
      <c r="MW144" s="47"/>
      <c r="MX144" s="47"/>
      <c r="MY144" s="47"/>
      <c r="MZ144" s="47"/>
      <c r="NA144" s="47"/>
      <c r="NB144" s="47"/>
      <c r="NC144" s="47"/>
      <c r="ND144" s="47"/>
      <c r="NE144" s="47"/>
      <c r="NF144" s="47"/>
      <c r="NG144" s="47"/>
      <c r="NH144" s="47"/>
      <c r="NI144" s="47"/>
      <c r="NJ144" s="47"/>
      <c r="NK144" s="47"/>
      <c r="NL144" s="47"/>
      <c r="NM144" s="47"/>
      <c r="NN144" s="47"/>
      <c r="NO144" s="47"/>
      <c r="NP144" s="47"/>
      <c r="NQ144" s="47"/>
      <c r="NR144" s="47"/>
      <c r="NS144" s="47"/>
      <c r="NT144" s="47"/>
      <c r="NU144" s="47"/>
      <c r="NV144" s="47"/>
      <c r="NW144" s="47"/>
      <c r="NX144" s="47"/>
      <c r="NY144" s="47"/>
      <c r="NZ144" s="47"/>
      <c r="OA144" s="47"/>
      <c r="OB144" s="47"/>
      <c r="OC144" s="47"/>
      <c r="OD144" s="47"/>
      <c r="OE144" s="47"/>
      <c r="OF144" s="47"/>
      <c r="OG144" s="47"/>
      <c r="OH144" s="47"/>
      <c r="OI144" s="47"/>
      <c r="OJ144" s="47"/>
      <c r="OK144" s="47"/>
      <c r="OL144" s="47"/>
      <c r="OM144" s="47"/>
      <c r="ON144" s="47"/>
      <c r="OO144" s="47"/>
      <c r="OP144" s="47"/>
      <c r="OQ144" s="47"/>
      <c r="OR144" s="47"/>
      <c r="OS144" s="47"/>
      <c r="OT144" s="47"/>
      <c r="OU144" s="47"/>
      <c r="OV144" s="47"/>
      <c r="OW144" s="47"/>
      <c r="OX144" s="47"/>
      <c r="OY144" s="47"/>
      <c r="OZ144" s="47"/>
      <c r="PA144" s="47"/>
      <c r="PB144" s="47"/>
      <c r="PC144" s="47"/>
      <c r="PD144" s="47"/>
      <c r="PE144" s="47"/>
      <c r="PF144" s="47"/>
      <c r="PG144" s="47"/>
      <c r="PH144" s="47"/>
      <c r="PI144" s="47"/>
      <c r="PJ144" s="47"/>
      <c r="PK144" s="47"/>
      <c r="PL144" s="47"/>
      <c r="PM144" s="47"/>
      <c r="PN144" s="47"/>
      <c r="PO144" s="47"/>
      <c r="PP144" s="47"/>
      <c r="PQ144" s="47"/>
      <c r="PR144" s="47"/>
      <c r="PS144" s="47"/>
      <c r="PT144" s="47"/>
      <c r="PU144" s="47"/>
      <c r="PV144" s="47"/>
      <c r="PW144" s="47"/>
      <c r="PX144" s="47"/>
      <c r="PY144" s="47"/>
      <c r="PZ144" s="47"/>
      <c r="QA144" s="47"/>
      <c r="QB144" s="47"/>
      <c r="QC144" s="47"/>
      <c r="QD144" s="47"/>
      <c r="QE144" s="47"/>
      <c r="QF144" s="47"/>
      <c r="QG144" s="47"/>
      <c r="QH144" s="47"/>
      <c r="QI144" s="47"/>
      <c r="QJ144" s="47"/>
      <c r="QK144" s="47"/>
      <c r="QL144" s="47"/>
      <c r="QM144" s="47"/>
      <c r="QN144" s="47"/>
      <c r="QO144" s="47"/>
      <c r="QP144" s="47"/>
      <c r="QQ144" s="47"/>
      <c r="QR144" s="47"/>
      <c r="QS144" s="47"/>
      <c r="QT144" s="47"/>
      <c r="QU144" s="47"/>
      <c r="QV144" s="47"/>
      <c r="QW144" s="47"/>
      <c r="QX144" s="47"/>
      <c r="QY144" s="47"/>
      <c r="QZ144" s="47"/>
      <c r="RA144" s="47"/>
      <c r="RB144" s="47"/>
      <c r="RC144" s="47"/>
      <c r="RD144" s="47"/>
      <c r="RE144" s="47"/>
      <c r="RF144" s="47"/>
      <c r="RG144" s="47"/>
      <c r="RH144" s="47"/>
      <c r="RI144" s="47"/>
      <c r="RJ144" s="47"/>
      <c r="RK144" s="47"/>
      <c r="RL144" s="47"/>
      <c r="RM144" s="47"/>
      <c r="RN144" s="47"/>
      <c r="RO144" s="47"/>
      <c r="RP144" s="47"/>
      <c r="RQ144" s="47"/>
      <c r="RR144" s="47"/>
      <c r="RS144" s="47"/>
      <c r="RT144" s="47"/>
      <c r="RU144" s="47"/>
      <c r="RV144" s="47"/>
      <c r="RW144" s="47"/>
      <c r="RX144" s="47"/>
      <c r="RY144" s="47"/>
      <c r="RZ144" s="47"/>
      <c r="SA144" s="47"/>
      <c r="SB144" s="47"/>
      <c r="SC144" s="47"/>
      <c r="SD144" s="47"/>
      <c r="SE144" s="47"/>
      <c r="SF144" s="47"/>
    </row>
    <row r="145" ht="16.5" customHeight="1" spans="1:13">
      <c r="A145" s="10"/>
      <c r="B145" s="15"/>
      <c r="C145" s="12"/>
      <c r="D145" s="12" t="s">
        <v>422</v>
      </c>
      <c r="E145" s="11" t="s">
        <v>102</v>
      </c>
      <c r="F145" s="11">
        <v>0</v>
      </c>
      <c r="G145" s="13">
        <v>0</v>
      </c>
      <c r="H145" s="27"/>
      <c r="I145" s="27">
        <v>2</v>
      </c>
      <c r="J145" s="35"/>
      <c r="K145" s="27"/>
      <c r="L145" s="36"/>
      <c r="M145" s="34">
        <f t="shared" si="2"/>
        <v>2</v>
      </c>
    </row>
    <row r="146" ht="16.5" customHeight="1" spans="1:13">
      <c r="A146" s="10"/>
      <c r="B146" s="15"/>
      <c r="C146" s="12"/>
      <c r="D146" s="12" t="s">
        <v>423</v>
      </c>
      <c r="E146" s="11" t="s">
        <v>102</v>
      </c>
      <c r="F146" s="11">
        <v>0</v>
      </c>
      <c r="G146" s="13">
        <v>0</v>
      </c>
      <c r="H146" s="27"/>
      <c r="I146" s="27">
        <v>2</v>
      </c>
      <c r="J146" s="35"/>
      <c r="K146" s="27"/>
      <c r="L146" s="36"/>
      <c r="M146" s="34">
        <f t="shared" si="2"/>
        <v>2</v>
      </c>
    </row>
    <row r="147" ht="16.5" customHeight="1" spans="1:13">
      <c r="A147" s="10"/>
      <c r="B147" s="15"/>
      <c r="C147" s="12" t="s">
        <v>424</v>
      </c>
      <c r="D147" s="12" t="s">
        <v>425</v>
      </c>
      <c r="E147" s="11" t="s">
        <v>15</v>
      </c>
      <c r="F147" s="11">
        <v>10</v>
      </c>
      <c r="G147" s="13">
        <v>10</v>
      </c>
      <c r="H147" s="27"/>
      <c r="I147" s="27">
        <v>10</v>
      </c>
      <c r="J147" s="35"/>
      <c r="K147" s="27"/>
      <c r="L147" s="36"/>
      <c r="M147" s="34">
        <f t="shared" si="2"/>
        <v>30</v>
      </c>
    </row>
    <row r="148" ht="16.5" customHeight="1" spans="1:13">
      <c r="A148" s="10"/>
      <c r="B148" s="15"/>
      <c r="C148" s="12"/>
      <c r="D148" s="12" t="s">
        <v>426</v>
      </c>
      <c r="E148" s="11" t="s">
        <v>15</v>
      </c>
      <c r="F148" s="11">
        <v>0</v>
      </c>
      <c r="G148" s="13">
        <v>1</v>
      </c>
      <c r="H148" s="27"/>
      <c r="I148" s="27">
        <v>10</v>
      </c>
      <c r="J148" s="35"/>
      <c r="K148" s="27"/>
      <c r="L148" s="36"/>
      <c r="M148" s="34">
        <f t="shared" si="2"/>
        <v>11</v>
      </c>
    </row>
    <row r="149" ht="16.5" customHeight="1" spans="1:13">
      <c r="A149" s="10"/>
      <c r="B149" s="15"/>
      <c r="C149" s="12" t="s">
        <v>427</v>
      </c>
      <c r="D149" s="12" t="s">
        <v>428</v>
      </c>
      <c r="E149" s="11" t="s">
        <v>37</v>
      </c>
      <c r="F149" s="11">
        <v>0</v>
      </c>
      <c r="G149" s="13">
        <v>10</v>
      </c>
      <c r="H149" s="14"/>
      <c r="I149" s="27">
        <v>5</v>
      </c>
      <c r="J149" s="35"/>
      <c r="K149" s="27"/>
      <c r="L149" s="36"/>
      <c r="M149" s="34">
        <f t="shared" si="2"/>
        <v>15</v>
      </c>
    </row>
    <row r="150" ht="16.5" customHeight="1" spans="1:13">
      <c r="A150" s="10"/>
      <c r="B150" s="15"/>
      <c r="C150" s="12" t="s">
        <v>99</v>
      </c>
      <c r="D150" s="12" t="s">
        <v>429</v>
      </c>
      <c r="E150" s="11" t="s">
        <v>15</v>
      </c>
      <c r="F150" s="11">
        <v>0</v>
      </c>
      <c r="G150" s="13">
        <v>10</v>
      </c>
      <c r="H150" s="14"/>
      <c r="I150" s="27">
        <v>30</v>
      </c>
      <c r="J150" s="35"/>
      <c r="K150" s="27"/>
      <c r="L150" s="36"/>
      <c r="M150" s="34">
        <f t="shared" si="2"/>
        <v>40</v>
      </c>
    </row>
    <row r="151" ht="16.5" customHeight="1" spans="1:13">
      <c r="A151" s="10"/>
      <c r="B151" s="15"/>
      <c r="C151" s="12" t="s">
        <v>430</v>
      </c>
      <c r="D151" s="12" t="s">
        <v>431</v>
      </c>
      <c r="E151" s="11" t="s">
        <v>15</v>
      </c>
      <c r="F151" s="11">
        <v>0</v>
      </c>
      <c r="G151" s="13">
        <v>5</v>
      </c>
      <c r="H151" s="14"/>
      <c r="I151" s="27">
        <v>5</v>
      </c>
      <c r="J151" s="35"/>
      <c r="K151" s="27"/>
      <c r="L151" s="36"/>
      <c r="M151" s="34">
        <f t="shared" si="2"/>
        <v>10</v>
      </c>
    </row>
    <row r="152" ht="16.5" customHeight="1" spans="1:13">
      <c r="A152" s="10"/>
      <c r="B152" s="15"/>
      <c r="C152" s="12"/>
      <c r="D152" s="12" t="s">
        <v>432</v>
      </c>
      <c r="E152" s="11" t="s">
        <v>15</v>
      </c>
      <c r="F152" s="11">
        <v>0</v>
      </c>
      <c r="G152" s="13">
        <v>5</v>
      </c>
      <c r="H152" s="14"/>
      <c r="I152" s="27">
        <v>5</v>
      </c>
      <c r="J152" s="35"/>
      <c r="K152" s="27"/>
      <c r="L152" s="36"/>
      <c r="M152" s="34">
        <f t="shared" si="2"/>
        <v>10</v>
      </c>
    </row>
    <row r="153" ht="16.5" customHeight="1" spans="1:13">
      <c r="A153" s="10"/>
      <c r="B153" s="15"/>
      <c r="C153" s="12" t="s">
        <v>101</v>
      </c>
      <c r="D153" s="12" t="s">
        <v>433</v>
      </c>
      <c r="E153" s="11" t="s">
        <v>102</v>
      </c>
      <c r="F153" s="11">
        <v>0</v>
      </c>
      <c r="G153" s="13">
        <v>5</v>
      </c>
      <c r="H153" s="14"/>
      <c r="I153" s="27">
        <v>4</v>
      </c>
      <c r="J153" s="35"/>
      <c r="K153" s="27"/>
      <c r="L153" s="36"/>
      <c r="M153" s="34">
        <f t="shared" si="2"/>
        <v>9</v>
      </c>
    </row>
    <row r="154" ht="16.5" customHeight="1" spans="1:13">
      <c r="A154" s="10"/>
      <c r="B154" s="15" t="s">
        <v>103</v>
      </c>
      <c r="C154" s="15" t="s">
        <v>104</v>
      </c>
      <c r="D154" s="12" t="s">
        <v>105</v>
      </c>
      <c r="E154" s="16" t="s">
        <v>106</v>
      </c>
      <c r="F154" s="11">
        <v>0</v>
      </c>
      <c r="G154" s="13">
        <v>5</v>
      </c>
      <c r="H154" s="49"/>
      <c r="I154" s="27">
        <v>1</v>
      </c>
      <c r="J154" s="35"/>
      <c r="K154" s="27"/>
      <c r="L154" s="51"/>
      <c r="M154" s="34">
        <f t="shared" si="2"/>
        <v>6</v>
      </c>
    </row>
    <row r="155" ht="16.5" customHeight="1" spans="1:13">
      <c r="A155" s="10"/>
      <c r="B155" s="15"/>
      <c r="C155" s="15" t="s">
        <v>107</v>
      </c>
      <c r="D155" s="12" t="s">
        <v>108</v>
      </c>
      <c r="E155" s="16" t="s">
        <v>106</v>
      </c>
      <c r="F155" s="11">
        <v>0</v>
      </c>
      <c r="G155" s="13">
        <v>5</v>
      </c>
      <c r="H155" s="49"/>
      <c r="I155" s="27">
        <v>1</v>
      </c>
      <c r="J155" s="35"/>
      <c r="K155" s="27"/>
      <c r="L155" s="51"/>
      <c r="M155" s="34">
        <f t="shared" si="2"/>
        <v>6</v>
      </c>
    </row>
    <row r="156" ht="16.5" customHeight="1" spans="1:13">
      <c r="A156" s="10"/>
      <c r="B156" s="15"/>
      <c r="C156" s="15" t="s">
        <v>109</v>
      </c>
      <c r="D156" s="12" t="s">
        <v>110</v>
      </c>
      <c r="E156" s="16" t="s">
        <v>106</v>
      </c>
      <c r="F156" s="11">
        <v>0</v>
      </c>
      <c r="G156" s="13">
        <v>0</v>
      </c>
      <c r="H156" s="49"/>
      <c r="I156" s="27">
        <v>3</v>
      </c>
      <c r="J156" s="35"/>
      <c r="K156" s="27"/>
      <c r="L156" s="51"/>
      <c r="M156" s="34">
        <f t="shared" si="2"/>
        <v>3</v>
      </c>
    </row>
    <row r="157" ht="16.5" customHeight="1" spans="1:13">
      <c r="A157" s="10"/>
      <c r="B157" s="15"/>
      <c r="C157" s="15" t="s">
        <v>111</v>
      </c>
      <c r="D157" s="12" t="s">
        <v>112</v>
      </c>
      <c r="E157" s="16" t="s">
        <v>106</v>
      </c>
      <c r="F157" s="11">
        <v>0</v>
      </c>
      <c r="G157" s="13">
        <v>0</v>
      </c>
      <c r="H157" s="49"/>
      <c r="I157" s="27">
        <v>1</v>
      </c>
      <c r="J157" s="35"/>
      <c r="K157" s="27"/>
      <c r="L157" s="51"/>
      <c r="M157" s="34">
        <f t="shared" si="2"/>
        <v>1</v>
      </c>
    </row>
    <row r="158" ht="16.5" customHeight="1" spans="1:13">
      <c r="A158" s="10"/>
      <c r="B158" s="15"/>
      <c r="C158" s="15" t="s">
        <v>434</v>
      </c>
      <c r="D158" s="12" t="s">
        <v>112</v>
      </c>
      <c r="E158" s="16" t="s">
        <v>106</v>
      </c>
      <c r="F158" s="11">
        <v>0</v>
      </c>
      <c r="G158" s="13">
        <v>0</v>
      </c>
      <c r="H158" s="49"/>
      <c r="I158" s="27">
        <v>1</v>
      </c>
      <c r="J158" s="35"/>
      <c r="K158" s="27"/>
      <c r="L158" s="51"/>
      <c r="M158" s="34">
        <f t="shared" si="2"/>
        <v>1</v>
      </c>
    </row>
    <row r="159" ht="16.5" customHeight="1" spans="1:13">
      <c r="A159" s="10"/>
      <c r="B159" s="15"/>
      <c r="C159" s="15" t="s">
        <v>113</v>
      </c>
      <c r="D159" s="12" t="s">
        <v>112</v>
      </c>
      <c r="E159" s="16" t="s">
        <v>106</v>
      </c>
      <c r="F159" s="11">
        <v>0</v>
      </c>
      <c r="G159" s="13">
        <v>0</v>
      </c>
      <c r="H159" s="49"/>
      <c r="I159" s="27">
        <v>1</v>
      </c>
      <c r="J159" s="35"/>
      <c r="K159" s="27"/>
      <c r="L159" s="51"/>
      <c r="M159" s="34">
        <f t="shared" si="2"/>
        <v>1</v>
      </c>
    </row>
    <row r="160" ht="16.5" customHeight="1" spans="1:13">
      <c r="A160" s="10"/>
      <c r="B160" s="15"/>
      <c r="C160" s="15" t="s">
        <v>114</v>
      </c>
      <c r="D160" s="12" t="s">
        <v>112</v>
      </c>
      <c r="E160" s="16" t="s">
        <v>106</v>
      </c>
      <c r="F160" s="11">
        <v>0</v>
      </c>
      <c r="G160" s="13">
        <v>0</v>
      </c>
      <c r="H160" s="49"/>
      <c r="I160" s="27">
        <v>1</v>
      </c>
      <c r="J160" s="35"/>
      <c r="K160" s="27"/>
      <c r="L160" s="51"/>
      <c r="M160" s="34">
        <f t="shared" si="2"/>
        <v>1</v>
      </c>
    </row>
    <row r="161" ht="16.5" customHeight="1" spans="1:13">
      <c r="A161" s="10"/>
      <c r="B161" s="15" t="s">
        <v>435</v>
      </c>
      <c r="C161" s="15" t="s">
        <v>116</v>
      </c>
      <c r="D161" s="12" t="s">
        <v>436</v>
      </c>
      <c r="E161" s="11" t="s">
        <v>37</v>
      </c>
      <c r="F161" s="11">
        <v>1</v>
      </c>
      <c r="G161" s="13">
        <v>1</v>
      </c>
      <c r="H161" s="14"/>
      <c r="I161" s="27">
        <v>1</v>
      </c>
      <c r="J161" s="35"/>
      <c r="K161" s="27"/>
      <c r="L161" s="51"/>
      <c r="M161" s="34">
        <f t="shared" si="2"/>
        <v>3</v>
      </c>
    </row>
    <row r="162" ht="16.5" customHeight="1" spans="1:13">
      <c r="A162" s="10"/>
      <c r="B162" s="15"/>
      <c r="C162" s="15"/>
      <c r="D162" s="12" t="s">
        <v>437</v>
      </c>
      <c r="E162" s="11" t="s">
        <v>37</v>
      </c>
      <c r="F162" s="11">
        <v>1</v>
      </c>
      <c r="G162" s="13">
        <v>0</v>
      </c>
      <c r="H162" s="14"/>
      <c r="I162" s="27">
        <v>3</v>
      </c>
      <c r="J162" s="35"/>
      <c r="K162" s="27"/>
      <c r="L162" s="51"/>
      <c r="M162" s="34">
        <f t="shared" si="2"/>
        <v>4</v>
      </c>
    </row>
    <row r="163" ht="16.5" customHeight="1" spans="1:13">
      <c r="A163" s="10"/>
      <c r="B163" s="15"/>
      <c r="C163" s="15" t="s">
        <v>119</v>
      </c>
      <c r="D163" s="12" t="s">
        <v>438</v>
      </c>
      <c r="E163" s="16" t="s">
        <v>22</v>
      </c>
      <c r="F163" s="11">
        <v>0</v>
      </c>
      <c r="G163" s="13">
        <v>0</v>
      </c>
      <c r="H163" s="49"/>
      <c r="I163" s="27">
        <v>3</v>
      </c>
      <c r="J163" s="35"/>
      <c r="K163" s="27"/>
      <c r="L163" s="51"/>
      <c r="M163" s="34">
        <f t="shared" si="2"/>
        <v>3</v>
      </c>
    </row>
    <row r="164" ht="16.5" customHeight="1" spans="1:13">
      <c r="A164" s="10"/>
      <c r="B164" s="15"/>
      <c r="C164" s="15" t="s">
        <v>439</v>
      </c>
      <c r="D164" s="12" t="s">
        <v>122</v>
      </c>
      <c r="E164" s="16" t="s">
        <v>15</v>
      </c>
      <c r="F164" s="11">
        <v>0</v>
      </c>
      <c r="G164" s="13">
        <v>3</v>
      </c>
      <c r="H164" s="49"/>
      <c r="I164" s="27">
        <v>30</v>
      </c>
      <c r="J164" s="35"/>
      <c r="K164" s="27"/>
      <c r="L164" s="51"/>
      <c r="M164" s="34">
        <f t="shared" si="2"/>
        <v>33</v>
      </c>
    </row>
    <row r="165" ht="16.5" customHeight="1" spans="1:13">
      <c r="A165" s="10"/>
      <c r="B165" s="15"/>
      <c r="C165" s="15"/>
      <c r="D165" s="12" t="s">
        <v>123</v>
      </c>
      <c r="E165" s="16" t="s">
        <v>15</v>
      </c>
      <c r="F165" s="11">
        <v>0</v>
      </c>
      <c r="G165" s="13">
        <v>3</v>
      </c>
      <c r="H165" s="49"/>
      <c r="I165" s="27">
        <v>30</v>
      </c>
      <c r="J165" s="35"/>
      <c r="K165" s="27"/>
      <c r="L165" s="51"/>
      <c r="M165" s="34">
        <f t="shared" si="2"/>
        <v>33</v>
      </c>
    </row>
    <row r="166" ht="16.5" customHeight="1" spans="1:13">
      <c r="A166" s="10"/>
      <c r="B166" s="15"/>
      <c r="C166" s="15"/>
      <c r="D166" s="12" t="s">
        <v>440</v>
      </c>
      <c r="E166" s="16" t="s">
        <v>15</v>
      </c>
      <c r="F166" s="11">
        <v>80</v>
      </c>
      <c r="G166" s="13">
        <v>3</v>
      </c>
      <c r="H166" s="49"/>
      <c r="I166" s="27">
        <v>30</v>
      </c>
      <c r="J166" s="35"/>
      <c r="K166" s="27"/>
      <c r="L166" s="51"/>
      <c r="M166" s="34">
        <f t="shared" si="2"/>
        <v>113</v>
      </c>
    </row>
    <row r="167" ht="16.5" customHeight="1" spans="1:13">
      <c r="A167" s="10"/>
      <c r="B167" s="15"/>
      <c r="C167" s="15" t="s">
        <v>125</v>
      </c>
      <c r="D167" s="12" t="s">
        <v>441</v>
      </c>
      <c r="E167" s="16" t="s">
        <v>15</v>
      </c>
      <c r="F167" s="11">
        <v>80</v>
      </c>
      <c r="G167" s="13">
        <v>3</v>
      </c>
      <c r="H167" s="49"/>
      <c r="I167" s="27">
        <v>100</v>
      </c>
      <c r="J167" s="35"/>
      <c r="K167" s="27"/>
      <c r="L167" s="51"/>
      <c r="M167" s="34">
        <f t="shared" si="2"/>
        <v>183</v>
      </c>
    </row>
    <row r="168" ht="17.1" customHeight="1" spans="1:13">
      <c r="A168" s="19" t="s">
        <v>442</v>
      </c>
      <c r="B168" s="19"/>
      <c r="C168" s="19"/>
      <c r="D168" s="19"/>
      <c r="E168" s="19"/>
      <c r="F168" s="19"/>
      <c r="G168" s="20"/>
      <c r="H168" s="21" t="s">
        <v>324</v>
      </c>
      <c r="I168" s="21">
        <f>SUM(I139:I167)</f>
        <v>383</v>
      </c>
      <c r="J168" s="38" t="s">
        <v>324</v>
      </c>
      <c r="K168" s="21">
        <f>SUM(K139:K167)</f>
        <v>0</v>
      </c>
      <c r="L168" s="37"/>
      <c r="M168" s="34">
        <f t="shared" si="2"/>
        <v>383</v>
      </c>
    </row>
    <row r="169" ht="16.5" customHeight="1" spans="1:13">
      <c r="A169" s="10" t="s">
        <v>443</v>
      </c>
      <c r="B169" s="15" t="s">
        <v>127</v>
      </c>
      <c r="C169" s="12" t="s">
        <v>128</v>
      </c>
      <c r="D169" s="15" t="s">
        <v>129</v>
      </c>
      <c r="E169" s="16" t="s">
        <v>15</v>
      </c>
      <c r="F169" s="11">
        <v>2</v>
      </c>
      <c r="G169" s="13">
        <v>0</v>
      </c>
      <c r="H169" s="14"/>
      <c r="I169" s="27">
        <v>1</v>
      </c>
      <c r="J169" s="35"/>
      <c r="K169" s="27"/>
      <c r="L169" s="36"/>
      <c r="M169" s="34">
        <f t="shared" si="2"/>
        <v>3</v>
      </c>
    </row>
    <row r="170" ht="16.5" customHeight="1" spans="1:13">
      <c r="A170" s="10"/>
      <c r="B170" s="15"/>
      <c r="C170" s="12"/>
      <c r="D170" s="15" t="s">
        <v>444</v>
      </c>
      <c r="E170" s="16" t="s">
        <v>131</v>
      </c>
      <c r="F170" s="11">
        <v>300</v>
      </c>
      <c r="G170" s="13">
        <v>0</v>
      </c>
      <c r="H170" s="14"/>
      <c r="I170" s="27">
        <v>400</v>
      </c>
      <c r="J170" s="35"/>
      <c r="K170" s="27"/>
      <c r="L170" s="36"/>
      <c r="M170" s="34">
        <f t="shared" si="2"/>
        <v>700</v>
      </c>
    </row>
    <row r="171" ht="16.5" customHeight="1" spans="1:13">
      <c r="A171" s="10"/>
      <c r="B171" s="15"/>
      <c r="C171" s="12"/>
      <c r="D171" s="15" t="s">
        <v>132</v>
      </c>
      <c r="E171" s="16" t="s">
        <v>133</v>
      </c>
      <c r="F171" s="11">
        <v>0</v>
      </c>
      <c r="G171" s="13">
        <v>0</v>
      </c>
      <c r="H171" s="14"/>
      <c r="I171" s="27">
        <v>1</v>
      </c>
      <c r="J171" s="35"/>
      <c r="K171" s="27"/>
      <c r="L171" s="36"/>
      <c r="M171" s="34">
        <f t="shared" si="2"/>
        <v>1</v>
      </c>
    </row>
    <row r="172" ht="16.5" customHeight="1" spans="1:13">
      <c r="A172" s="10"/>
      <c r="B172" s="15"/>
      <c r="C172" s="12"/>
      <c r="D172" s="15" t="s">
        <v>134</v>
      </c>
      <c r="E172" s="16" t="s">
        <v>15</v>
      </c>
      <c r="F172" s="11">
        <v>0</v>
      </c>
      <c r="G172" s="13">
        <v>0</v>
      </c>
      <c r="H172" s="44"/>
      <c r="I172" s="27">
        <v>2</v>
      </c>
      <c r="J172" s="35"/>
      <c r="K172" s="27"/>
      <c r="L172" s="36"/>
      <c r="M172" s="34">
        <f t="shared" si="2"/>
        <v>2</v>
      </c>
    </row>
    <row r="173" ht="16.5" customHeight="1" spans="1:13">
      <c r="A173" s="10"/>
      <c r="B173" s="15"/>
      <c r="C173" s="15" t="s">
        <v>445</v>
      </c>
      <c r="D173" s="15" t="s">
        <v>446</v>
      </c>
      <c r="E173" s="16" t="s">
        <v>37</v>
      </c>
      <c r="F173" s="11">
        <v>0</v>
      </c>
      <c r="G173" s="13">
        <v>0</v>
      </c>
      <c r="H173" s="44"/>
      <c r="I173" s="27">
        <v>1</v>
      </c>
      <c r="J173" s="35"/>
      <c r="K173" s="27"/>
      <c r="L173" s="36"/>
      <c r="M173" s="34">
        <f t="shared" si="2"/>
        <v>1</v>
      </c>
    </row>
    <row r="174" ht="16.5" customHeight="1" spans="1:13">
      <c r="A174" s="10"/>
      <c r="B174" s="15"/>
      <c r="C174" s="15" t="s">
        <v>447</v>
      </c>
      <c r="D174" s="15" t="s">
        <v>448</v>
      </c>
      <c r="E174" s="16" t="s">
        <v>236</v>
      </c>
      <c r="F174" s="11">
        <v>0</v>
      </c>
      <c r="G174" s="13">
        <v>20</v>
      </c>
      <c r="H174" s="44"/>
      <c r="I174" s="27">
        <v>1</v>
      </c>
      <c r="J174" s="35"/>
      <c r="K174" s="27"/>
      <c r="L174" s="36"/>
      <c r="M174" s="34">
        <f t="shared" si="2"/>
        <v>21</v>
      </c>
    </row>
    <row r="175" ht="16.5" customHeight="1" spans="1:13">
      <c r="A175" s="10"/>
      <c r="B175" s="15"/>
      <c r="C175" s="15" t="s">
        <v>449</v>
      </c>
      <c r="D175" s="15" t="s">
        <v>450</v>
      </c>
      <c r="E175" s="16" t="s">
        <v>37</v>
      </c>
      <c r="F175" s="11">
        <v>0</v>
      </c>
      <c r="G175" s="13">
        <v>1</v>
      </c>
      <c r="H175" s="27"/>
      <c r="I175" s="27">
        <v>1</v>
      </c>
      <c r="J175" s="35"/>
      <c r="K175" s="27"/>
      <c r="L175" s="36"/>
      <c r="M175" s="34">
        <f t="shared" si="2"/>
        <v>2</v>
      </c>
    </row>
    <row r="176" ht="17.25" customHeight="1" spans="1:13">
      <c r="A176" s="10"/>
      <c r="B176" s="15"/>
      <c r="C176" s="15" t="s">
        <v>135</v>
      </c>
      <c r="D176" s="43" t="s">
        <v>451</v>
      </c>
      <c r="E176" s="16" t="s">
        <v>37</v>
      </c>
      <c r="F176" s="11">
        <v>0</v>
      </c>
      <c r="G176" s="13">
        <v>1</v>
      </c>
      <c r="H176" s="14"/>
      <c r="I176" s="27">
        <v>1</v>
      </c>
      <c r="J176" s="35"/>
      <c r="K176" s="27"/>
      <c r="L176" s="36"/>
      <c r="M176" s="34">
        <f t="shared" si="2"/>
        <v>2</v>
      </c>
    </row>
    <row r="177" ht="16.5" customHeight="1" spans="1:13">
      <c r="A177" s="10"/>
      <c r="B177" s="15"/>
      <c r="C177" s="15" t="s">
        <v>452</v>
      </c>
      <c r="D177" s="15" t="s">
        <v>453</v>
      </c>
      <c r="E177" s="16" t="s">
        <v>37</v>
      </c>
      <c r="F177" s="11">
        <v>0</v>
      </c>
      <c r="G177" s="13">
        <v>0</v>
      </c>
      <c r="H177" s="45"/>
      <c r="I177" s="27">
        <v>1</v>
      </c>
      <c r="J177" s="35"/>
      <c r="K177" s="27"/>
      <c r="L177" s="36"/>
      <c r="M177" s="34">
        <f t="shared" si="2"/>
        <v>1</v>
      </c>
    </row>
    <row r="178" ht="16.5" customHeight="1" spans="1:13">
      <c r="A178" s="10"/>
      <c r="B178" s="15"/>
      <c r="C178" s="15" t="s">
        <v>137</v>
      </c>
      <c r="D178" s="15" t="s">
        <v>138</v>
      </c>
      <c r="E178" s="16" t="s">
        <v>139</v>
      </c>
      <c r="F178" s="11">
        <v>0</v>
      </c>
      <c r="G178" s="13">
        <v>0</v>
      </c>
      <c r="H178" s="45"/>
      <c r="I178" s="27">
        <v>10</v>
      </c>
      <c r="J178" s="35"/>
      <c r="K178" s="27"/>
      <c r="L178" s="36"/>
      <c r="M178" s="34">
        <f t="shared" si="2"/>
        <v>10</v>
      </c>
    </row>
    <row r="179" ht="16.5" customHeight="1" spans="1:13">
      <c r="A179" s="10"/>
      <c r="B179" s="15"/>
      <c r="C179" s="15" t="s">
        <v>140</v>
      </c>
      <c r="D179" s="15" t="s">
        <v>141</v>
      </c>
      <c r="E179" s="16" t="s">
        <v>142</v>
      </c>
      <c r="F179" s="11">
        <v>0</v>
      </c>
      <c r="G179" s="13">
        <v>5</v>
      </c>
      <c r="H179" s="14"/>
      <c r="I179" s="27">
        <v>5</v>
      </c>
      <c r="J179" s="35"/>
      <c r="K179" s="27"/>
      <c r="L179" s="36"/>
      <c r="M179" s="34">
        <f t="shared" si="2"/>
        <v>10</v>
      </c>
    </row>
    <row r="180" ht="16.5" customHeight="1" spans="1:13">
      <c r="A180" s="10"/>
      <c r="B180" s="15"/>
      <c r="C180" s="15" t="s">
        <v>454</v>
      </c>
      <c r="D180" s="43" t="s">
        <v>455</v>
      </c>
      <c r="E180" s="16" t="s">
        <v>131</v>
      </c>
      <c r="F180" s="11">
        <v>0</v>
      </c>
      <c r="G180" s="13">
        <v>0</v>
      </c>
      <c r="H180" s="14"/>
      <c r="I180" s="27">
        <v>1</v>
      </c>
      <c r="J180" s="35"/>
      <c r="K180" s="27"/>
      <c r="L180" s="36"/>
      <c r="M180" s="34">
        <f t="shared" si="2"/>
        <v>1</v>
      </c>
    </row>
    <row r="181" ht="16.5" customHeight="1" spans="1:13">
      <c r="A181" s="10"/>
      <c r="B181" s="15"/>
      <c r="C181" s="15" t="s">
        <v>143</v>
      </c>
      <c r="D181" s="15" t="s">
        <v>144</v>
      </c>
      <c r="E181" s="16" t="s">
        <v>145</v>
      </c>
      <c r="F181" s="13">
        <v>0</v>
      </c>
      <c r="G181" s="13">
        <v>0</v>
      </c>
      <c r="H181" s="27"/>
      <c r="I181" s="27">
        <v>30</v>
      </c>
      <c r="J181" s="35"/>
      <c r="K181" s="27"/>
      <c r="L181" s="36"/>
      <c r="M181" s="34">
        <f t="shared" si="2"/>
        <v>30</v>
      </c>
    </row>
    <row r="182" ht="16.5" customHeight="1" spans="1:13">
      <c r="A182" s="10"/>
      <c r="B182" s="15"/>
      <c r="C182" s="15"/>
      <c r="D182" s="15" t="s">
        <v>146</v>
      </c>
      <c r="E182" s="16" t="s">
        <v>145</v>
      </c>
      <c r="F182" s="13">
        <v>0</v>
      </c>
      <c r="G182" s="13">
        <v>0</v>
      </c>
      <c r="H182" s="27"/>
      <c r="I182" s="27">
        <v>10</v>
      </c>
      <c r="J182" s="35"/>
      <c r="K182" s="27"/>
      <c r="L182" s="36"/>
      <c r="M182" s="34">
        <f t="shared" si="2"/>
        <v>10</v>
      </c>
    </row>
    <row r="183" ht="16.5" customHeight="1" spans="1:13">
      <c r="A183" s="10"/>
      <c r="B183" s="15"/>
      <c r="C183" s="15"/>
      <c r="D183" s="15" t="s">
        <v>147</v>
      </c>
      <c r="E183" s="16" t="s">
        <v>145</v>
      </c>
      <c r="F183" s="13">
        <v>0</v>
      </c>
      <c r="G183" s="13">
        <v>0</v>
      </c>
      <c r="H183" s="27"/>
      <c r="I183" s="27">
        <v>30</v>
      </c>
      <c r="J183" s="35"/>
      <c r="K183" s="27"/>
      <c r="L183" s="36"/>
      <c r="M183" s="34">
        <f t="shared" si="2"/>
        <v>30</v>
      </c>
    </row>
    <row r="184" ht="16.5" customHeight="1" spans="1:13">
      <c r="A184" s="10"/>
      <c r="B184" s="15"/>
      <c r="C184" s="15" t="s">
        <v>148</v>
      </c>
      <c r="D184" s="15" t="s">
        <v>149</v>
      </c>
      <c r="E184" s="16" t="s">
        <v>145</v>
      </c>
      <c r="F184" s="13">
        <v>0</v>
      </c>
      <c r="G184" s="13">
        <v>0</v>
      </c>
      <c r="H184" s="27"/>
      <c r="I184" s="27">
        <v>120</v>
      </c>
      <c r="J184" s="35"/>
      <c r="K184" s="27"/>
      <c r="L184" s="36"/>
      <c r="M184" s="34">
        <f t="shared" si="2"/>
        <v>120</v>
      </c>
    </row>
    <row r="185" ht="16.5" customHeight="1" spans="1:13">
      <c r="A185" s="10"/>
      <c r="B185" s="15" t="s">
        <v>456</v>
      </c>
      <c r="C185" s="15" t="s">
        <v>457</v>
      </c>
      <c r="D185" s="15" t="s">
        <v>458</v>
      </c>
      <c r="E185" s="16" t="s">
        <v>37</v>
      </c>
      <c r="F185" s="11">
        <v>0</v>
      </c>
      <c r="G185" s="13">
        <v>10</v>
      </c>
      <c r="H185" s="27"/>
      <c r="I185" s="27">
        <v>5</v>
      </c>
      <c r="J185" s="35"/>
      <c r="K185" s="27"/>
      <c r="L185" s="36"/>
      <c r="M185" s="34">
        <f t="shared" si="2"/>
        <v>15</v>
      </c>
    </row>
    <row r="186" ht="16.5" customHeight="1" spans="1:13">
      <c r="A186" s="10"/>
      <c r="B186" s="15"/>
      <c r="C186" s="15" t="s">
        <v>459</v>
      </c>
      <c r="D186" s="15" t="s">
        <v>460</v>
      </c>
      <c r="E186" s="16" t="s">
        <v>29</v>
      </c>
      <c r="F186" s="11">
        <v>0</v>
      </c>
      <c r="G186" s="13">
        <v>1</v>
      </c>
      <c r="H186" s="14"/>
      <c r="I186" s="27">
        <v>1</v>
      </c>
      <c r="J186" s="35"/>
      <c r="K186" s="27"/>
      <c r="L186" s="36"/>
      <c r="M186" s="34">
        <f t="shared" si="2"/>
        <v>2</v>
      </c>
    </row>
    <row r="187" ht="16.5" customHeight="1" spans="1:13">
      <c r="A187" s="10"/>
      <c r="B187" s="15"/>
      <c r="C187" s="15" t="s">
        <v>155</v>
      </c>
      <c r="D187" s="15" t="s">
        <v>156</v>
      </c>
      <c r="E187" s="16" t="s">
        <v>29</v>
      </c>
      <c r="F187" s="11">
        <v>0</v>
      </c>
      <c r="G187" s="13">
        <v>1</v>
      </c>
      <c r="H187" s="14"/>
      <c r="I187" s="27">
        <v>1</v>
      </c>
      <c r="J187" s="35"/>
      <c r="K187" s="27"/>
      <c r="L187" s="36"/>
      <c r="M187" s="34">
        <f t="shared" si="2"/>
        <v>2</v>
      </c>
    </row>
    <row r="188" ht="16.5" customHeight="1" spans="1:13">
      <c r="A188" s="10"/>
      <c r="B188" s="15"/>
      <c r="C188" s="15" t="s">
        <v>461</v>
      </c>
      <c r="D188" s="15" t="s">
        <v>462</v>
      </c>
      <c r="E188" s="16" t="s">
        <v>131</v>
      </c>
      <c r="F188" s="11">
        <v>600</v>
      </c>
      <c r="G188" s="13">
        <v>30</v>
      </c>
      <c r="H188" s="27"/>
      <c r="I188" s="27">
        <v>1</v>
      </c>
      <c r="J188" s="35"/>
      <c r="K188" s="27"/>
      <c r="L188" s="36"/>
      <c r="M188" s="34">
        <f t="shared" si="2"/>
        <v>631</v>
      </c>
    </row>
    <row r="189" ht="16.5" customHeight="1" spans="1:13">
      <c r="A189" s="10"/>
      <c r="B189" s="15"/>
      <c r="C189" s="15" t="s">
        <v>463</v>
      </c>
      <c r="D189" s="15" t="s">
        <v>464</v>
      </c>
      <c r="E189" s="16" t="s">
        <v>29</v>
      </c>
      <c r="F189" s="11">
        <v>0</v>
      </c>
      <c r="G189" s="13">
        <v>0</v>
      </c>
      <c r="H189" s="49"/>
      <c r="I189" s="27">
        <v>1</v>
      </c>
      <c r="J189" s="35"/>
      <c r="K189" s="27"/>
      <c r="L189" s="36"/>
      <c r="M189" s="34">
        <f t="shared" si="2"/>
        <v>1</v>
      </c>
    </row>
    <row r="190" ht="16.5" customHeight="1" spans="1:13">
      <c r="A190" s="10"/>
      <c r="B190" s="15"/>
      <c r="C190" s="15" t="s">
        <v>157</v>
      </c>
      <c r="D190" s="15" t="s">
        <v>158</v>
      </c>
      <c r="E190" s="16" t="s">
        <v>29</v>
      </c>
      <c r="F190" s="11">
        <v>0</v>
      </c>
      <c r="G190" s="13">
        <v>20</v>
      </c>
      <c r="H190" s="49"/>
      <c r="I190" s="27">
        <v>1</v>
      </c>
      <c r="J190" s="35"/>
      <c r="K190" s="27"/>
      <c r="L190" s="36"/>
      <c r="M190" s="34">
        <f t="shared" ref="M190:M253" si="3">SUM(F190:K190)</f>
        <v>21</v>
      </c>
    </row>
    <row r="191" ht="16.5" customHeight="1" spans="1:13">
      <c r="A191" s="10"/>
      <c r="B191" s="15" t="s">
        <v>159</v>
      </c>
      <c r="C191" s="12" t="s">
        <v>465</v>
      </c>
      <c r="D191" s="15" t="s">
        <v>466</v>
      </c>
      <c r="E191" s="16" t="s">
        <v>15</v>
      </c>
      <c r="F191" s="11">
        <v>20</v>
      </c>
      <c r="G191" s="13">
        <v>30</v>
      </c>
      <c r="H191" s="14"/>
      <c r="I191" s="27">
        <v>15</v>
      </c>
      <c r="J191" s="35"/>
      <c r="K191" s="27"/>
      <c r="L191" s="36"/>
      <c r="M191" s="34">
        <f t="shared" si="3"/>
        <v>65</v>
      </c>
    </row>
    <row r="192" ht="16.5" customHeight="1" spans="1:13">
      <c r="A192" s="10"/>
      <c r="B192" s="15"/>
      <c r="C192" s="12"/>
      <c r="D192" s="15" t="s">
        <v>467</v>
      </c>
      <c r="E192" s="16" t="s">
        <v>15</v>
      </c>
      <c r="F192" s="11">
        <v>0</v>
      </c>
      <c r="G192" s="13">
        <v>0</v>
      </c>
      <c r="H192" s="14"/>
      <c r="I192" s="27">
        <v>40</v>
      </c>
      <c r="J192" s="35"/>
      <c r="K192" s="27"/>
      <c r="L192" s="36"/>
      <c r="M192" s="34">
        <f t="shared" si="3"/>
        <v>40</v>
      </c>
    </row>
    <row r="193" ht="16.5" customHeight="1" spans="1:13">
      <c r="A193" s="10"/>
      <c r="B193" s="15"/>
      <c r="C193" s="15" t="s">
        <v>468</v>
      </c>
      <c r="D193" s="15" t="s">
        <v>469</v>
      </c>
      <c r="E193" s="16" t="s">
        <v>37</v>
      </c>
      <c r="F193" s="11">
        <v>100</v>
      </c>
      <c r="G193" s="13">
        <v>20</v>
      </c>
      <c r="H193" s="14"/>
      <c r="I193" s="27">
        <v>100</v>
      </c>
      <c r="J193" s="35"/>
      <c r="K193" s="27"/>
      <c r="L193" s="36"/>
      <c r="M193" s="34">
        <f t="shared" si="3"/>
        <v>220</v>
      </c>
    </row>
    <row r="194" ht="16.5" customHeight="1" spans="1:13">
      <c r="A194" s="10"/>
      <c r="B194" s="15"/>
      <c r="C194" s="15" t="s">
        <v>160</v>
      </c>
      <c r="D194" s="15" t="s">
        <v>161</v>
      </c>
      <c r="E194" s="16" t="s">
        <v>15</v>
      </c>
      <c r="F194" s="11">
        <v>100</v>
      </c>
      <c r="G194" s="13">
        <v>50</v>
      </c>
      <c r="H194" s="14"/>
      <c r="I194" s="27">
        <v>100</v>
      </c>
      <c r="J194" s="35"/>
      <c r="K194" s="27"/>
      <c r="L194" s="36"/>
      <c r="M194" s="34">
        <f t="shared" si="3"/>
        <v>250</v>
      </c>
    </row>
    <row r="195" ht="16.5" customHeight="1" spans="1:13">
      <c r="A195" s="10"/>
      <c r="B195" s="15"/>
      <c r="C195" s="15" t="s">
        <v>470</v>
      </c>
      <c r="D195" s="15" t="s">
        <v>471</v>
      </c>
      <c r="E195" s="16" t="s">
        <v>15</v>
      </c>
      <c r="F195" s="11">
        <v>0</v>
      </c>
      <c r="G195" s="13">
        <v>0</v>
      </c>
      <c r="H195" s="14"/>
      <c r="I195" s="27">
        <v>100</v>
      </c>
      <c r="J195" s="35"/>
      <c r="K195" s="27"/>
      <c r="L195" s="36"/>
      <c r="M195" s="34">
        <f t="shared" si="3"/>
        <v>100</v>
      </c>
    </row>
    <row r="196" ht="16.5" customHeight="1" spans="1:13">
      <c r="A196" s="10"/>
      <c r="B196" s="15"/>
      <c r="C196" s="15" t="s">
        <v>162</v>
      </c>
      <c r="D196" s="15" t="s">
        <v>472</v>
      </c>
      <c r="E196" s="16" t="s">
        <v>15</v>
      </c>
      <c r="F196" s="11">
        <v>0</v>
      </c>
      <c r="G196" s="13">
        <v>40</v>
      </c>
      <c r="H196" s="27"/>
      <c r="I196" s="27">
        <v>50</v>
      </c>
      <c r="J196" s="35"/>
      <c r="K196" s="27"/>
      <c r="L196" s="36"/>
      <c r="M196" s="34">
        <f t="shared" si="3"/>
        <v>90</v>
      </c>
    </row>
    <row r="197" ht="16.5" customHeight="1" spans="1:13">
      <c r="A197" s="10"/>
      <c r="B197" s="15" t="s">
        <v>473</v>
      </c>
      <c r="C197" s="12" t="s">
        <v>474</v>
      </c>
      <c r="D197" s="12" t="s">
        <v>475</v>
      </c>
      <c r="E197" s="11" t="s">
        <v>37</v>
      </c>
      <c r="F197" s="11">
        <v>0</v>
      </c>
      <c r="G197" s="13">
        <v>3</v>
      </c>
      <c r="H197" s="14"/>
      <c r="I197" s="27">
        <v>1</v>
      </c>
      <c r="J197" s="35"/>
      <c r="K197" s="27"/>
      <c r="L197" s="36"/>
      <c r="M197" s="34">
        <f t="shared" si="3"/>
        <v>4</v>
      </c>
    </row>
    <row r="198" ht="16.5" customHeight="1" spans="1:13">
      <c r="A198" s="10"/>
      <c r="B198" s="46" t="s">
        <v>164</v>
      </c>
      <c r="C198" s="15" t="s">
        <v>476</v>
      </c>
      <c r="D198" s="15" t="s">
        <v>166</v>
      </c>
      <c r="E198" s="16" t="s">
        <v>37</v>
      </c>
      <c r="F198" s="11">
        <v>0</v>
      </c>
      <c r="G198" s="13">
        <v>10</v>
      </c>
      <c r="H198" s="14"/>
      <c r="I198" s="27">
        <v>3</v>
      </c>
      <c r="J198" s="35"/>
      <c r="K198" s="27"/>
      <c r="L198" s="36"/>
      <c r="M198" s="34">
        <f t="shared" si="3"/>
        <v>13</v>
      </c>
    </row>
    <row r="199" ht="16.5" customHeight="1" spans="1:13">
      <c r="A199" s="10"/>
      <c r="B199" s="46"/>
      <c r="C199" s="15" t="s">
        <v>165</v>
      </c>
      <c r="D199" s="15" t="s">
        <v>166</v>
      </c>
      <c r="E199" s="16" t="s">
        <v>37</v>
      </c>
      <c r="F199" s="11">
        <v>0</v>
      </c>
      <c r="G199" s="13">
        <v>0</v>
      </c>
      <c r="H199" s="14"/>
      <c r="I199" s="27">
        <v>3</v>
      </c>
      <c r="J199" s="35"/>
      <c r="K199" s="27"/>
      <c r="L199" s="36"/>
      <c r="M199" s="34">
        <f t="shared" si="3"/>
        <v>3</v>
      </c>
    </row>
    <row r="200" ht="16.5" customHeight="1" spans="1:13">
      <c r="A200" s="10"/>
      <c r="B200" s="46"/>
      <c r="C200" s="48" t="s">
        <v>167</v>
      </c>
      <c r="D200" s="15" t="s">
        <v>166</v>
      </c>
      <c r="E200" s="16" t="s">
        <v>37</v>
      </c>
      <c r="F200" s="11">
        <v>0</v>
      </c>
      <c r="G200" s="13">
        <v>0</v>
      </c>
      <c r="H200" s="14"/>
      <c r="I200" s="27">
        <v>3</v>
      </c>
      <c r="J200" s="35"/>
      <c r="K200" s="27"/>
      <c r="L200" s="36"/>
      <c r="M200" s="34">
        <f t="shared" si="3"/>
        <v>3</v>
      </c>
    </row>
    <row r="201" ht="17.1" customHeight="1" spans="1:13">
      <c r="A201" s="19" t="s">
        <v>477</v>
      </c>
      <c r="B201" s="19"/>
      <c r="C201" s="19"/>
      <c r="D201" s="19"/>
      <c r="E201" s="19"/>
      <c r="F201" s="19"/>
      <c r="G201" s="13"/>
      <c r="H201" s="21" t="s">
        <v>324</v>
      </c>
      <c r="I201" s="21">
        <f>SUM(I169:I197)</f>
        <v>1031</v>
      </c>
      <c r="J201" s="38" t="s">
        <v>324</v>
      </c>
      <c r="K201" s="21">
        <f>SUM(K169:K197)</f>
        <v>0</v>
      </c>
      <c r="L201" s="37"/>
      <c r="M201" s="34">
        <f t="shared" si="3"/>
        <v>1031</v>
      </c>
    </row>
    <row r="202" ht="16.5" customHeight="1" spans="1:13">
      <c r="A202" s="10" t="s">
        <v>478</v>
      </c>
      <c r="B202" s="15" t="s">
        <v>168</v>
      </c>
      <c r="C202" s="15" t="s">
        <v>169</v>
      </c>
      <c r="D202" s="12" t="s">
        <v>170</v>
      </c>
      <c r="E202" s="16" t="s">
        <v>37</v>
      </c>
      <c r="F202" s="11">
        <v>25</v>
      </c>
      <c r="G202" s="13">
        <v>0</v>
      </c>
      <c r="H202" s="14"/>
      <c r="I202" s="27">
        <v>20</v>
      </c>
      <c r="J202" s="35"/>
      <c r="K202" s="27"/>
      <c r="L202" s="36"/>
      <c r="M202" s="34">
        <f t="shared" si="3"/>
        <v>45</v>
      </c>
    </row>
    <row r="203" ht="16.5" customHeight="1" spans="1:13">
      <c r="A203" s="10"/>
      <c r="B203" s="15"/>
      <c r="C203" s="15" t="s">
        <v>171</v>
      </c>
      <c r="D203" s="12" t="s">
        <v>479</v>
      </c>
      <c r="E203" s="16" t="s">
        <v>37</v>
      </c>
      <c r="F203" s="11">
        <v>0</v>
      </c>
      <c r="G203" s="13">
        <v>0</v>
      </c>
      <c r="H203" s="14"/>
      <c r="I203" s="27">
        <v>5</v>
      </c>
      <c r="J203" s="35"/>
      <c r="K203" s="27"/>
      <c r="L203" s="36"/>
      <c r="M203" s="34">
        <f t="shared" si="3"/>
        <v>5</v>
      </c>
    </row>
    <row r="204" ht="16.5" customHeight="1" spans="1:13">
      <c r="A204" s="10"/>
      <c r="B204" s="15" t="s">
        <v>173</v>
      </c>
      <c r="C204" s="15" t="s">
        <v>174</v>
      </c>
      <c r="D204" s="12" t="s">
        <v>175</v>
      </c>
      <c r="E204" s="16" t="s">
        <v>37</v>
      </c>
      <c r="F204" s="11">
        <v>0</v>
      </c>
      <c r="G204" s="13">
        <v>0</v>
      </c>
      <c r="H204" s="14"/>
      <c r="I204" s="27">
        <v>5</v>
      </c>
      <c r="J204" s="35"/>
      <c r="K204" s="27"/>
      <c r="L204" s="36"/>
      <c r="M204" s="34">
        <f t="shared" si="3"/>
        <v>5</v>
      </c>
    </row>
    <row r="205" ht="16.5" customHeight="1" spans="1:13">
      <c r="A205" s="10"/>
      <c r="B205" s="15" t="s">
        <v>480</v>
      </c>
      <c r="C205" s="52" t="s">
        <v>481</v>
      </c>
      <c r="D205" s="12" t="s">
        <v>482</v>
      </c>
      <c r="E205" s="16" t="s">
        <v>40</v>
      </c>
      <c r="F205" s="11">
        <v>0</v>
      </c>
      <c r="G205" s="13">
        <v>0</v>
      </c>
      <c r="H205" s="14"/>
      <c r="I205" s="27">
        <v>1</v>
      </c>
      <c r="J205" s="35"/>
      <c r="K205" s="27"/>
      <c r="L205" s="36"/>
      <c r="M205" s="34">
        <f t="shared" si="3"/>
        <v>1</v>
      </c>
    </row>
    <row r="206" ht="17.25" customHeight="1" spans="1:13">
      <c r="A206" s="10"/>
      <c r="B206" s="15"/>
      <c r="C206" s="52"/>
      <c r="D206" s="43" t="s">
        <v>483</v>
      </c>
      <c r="E206" s="53" t="s">
        <v>40</v>
      </c>
      <c r="F206" s="11">
        <v>0</v>
      </c>
      <c r="G206" s="13">
        <v>0</v>
      </c>
      <c r="H206" s="14"/>
      <c r="I206" s="27">
        <v>1</v>
      </c>
      <c r="J206" s="35"/>
      <c r="K206" s="27"/>
      <c r="L206" s="36"/>
      <c r="M206" s="34">
        <f t="shared" si="3"/>
        <v>1</v>
      </c>
    </row>
    <row r="207" ht="17.25" customHeight="1" spans="1:13">
      <c r="A207" s="10"/>
      <c r="B207" s="15"/>
      <c r="C207" s="52" t="s">
        <v>484</v>
      </c>
      <c r="D207" s="43" t="s">
        <v>485</v>
      </c>
      <c r="E207" s="53" t="s">
        <v>15</v>
      </c>
      <c r="F207" s="11">
        <v>0</v>
      </c>
      <c r="G207" s="13">
        <v>0</v>
      </c>
      <c r="H207" s="14"/>
      <c r="I207" s="27">
        <v>5</v>
      </c>
      <c r="J207" s="35"/>
      <c r="K207" s="27"/>
      <c r="L207" s="36"/>
      <c r="M207" s="34">
        <f t="shared" si="3"/>
        <v>5</v>
      </c>
    </row>
    <row r="208" ht="17.25" customHeight="1" spans="1:13">
      <c r="A208" s="10"/>
      <c r="B208" s="15"/>
      <c r="C208" s="52" t="s">
        <v>486</v>
      </c>
      <c r="D208" s="43" t="s">
        <v>485</v>
      </c>
      <c r="E208" s="53" t="s">
        <v>37</v>
      </c>
      <c r="F208" s="11">
        <v>0</v>
      </c>
      <c r="G208" s="13">
        <v>0</v>
      </c>
      <c r="H208" s="14"/>
      <c r="I208" s="27">
        <v>5</v>
      </c>
      <c r="J208" s="35"/>
      <c r="K208" s="27"/>
      <c r="L208" s="36"/>
      <c r="M208" s="34">
        <f t="shared" si="3"/>
        <v>5</v>
      </c>
    </row>
    <row r="209" ht="17.25" customHeight="1" spans="1:13">
      <c r="A209" s="10"/>
      <c r="B209" s="15"/>
      <c r="C209" s="52" t="s">
        <v>487</v>
      </c>
      <c r="D209" s="43" t="s">
        <v>485</v>
      </c>
      <c r="E209" s="53" t="s">
        <v>242</v>
      </c>
      <c r="F209" s="11">
        <v>0</v>
      </c>
      <c r="G209" s="13">
        <v>0</v>
      </c>
      <c r="H209" s="14"/>
      <c r="I209" s="27">
        <v>3</v>
      </c>
      <c r="J209" s="35"/>
      <c r="K209" s="27"/>
      <c r="L209" s="36"/>
      <c r="M209" s="34">
        <f t="shared" si="3"/>
        <v>3</v>
      </c>
    </row>
    <row r="210" ht="16.5" customHeight="1" spans="1:13">
      <c r="A210" s="10"/>
      <c r="B210" s="15"/>
      <c r="C210" s="15" t="s">
        <v>488</v>
      </c>
      <c r="D210" s="15" t="s">
        <v>489</v>
      </c>
      <c r="E210" s="16" t="s">
        <v>37</v>
      </c>
      <c r="F210" s="11">
        <v>0</v>
      </c>
      <c r="G210" s="13">
        <v>0</v>
      </c>
      <c r="H210" s="14"/>
      <c r="I210" s="27">
        <v>1</v>
      </c>
      <c r="J210" s="35"/>
      <c r="K210" s="27"/>
      <c r="L210" s="36"/>
      <c r="M210" s="34">
        <f t="shared" si="3"/>
        <v>1</v>
      </c>
    </row>
    <row r="211" ht="16.5" customHeight="1" spans="1:13">
      <c r="A211" s="10"/>
      <c r="B211" s="15"/>
      <c r="C211" s="15"/>
      <c r="D211" s="15" t="s">
        <v>490</v>
      </c>
      <c r="E211" s="16" t="s">
        <v>37</v>
      </c>
      <c r="F211" s="11">
        <v>0</v>
      </c>
      <c r="G211" s="13">
        <v>0</v>
      </c>
      <c r="H211" s="14"/>
      <c r="I211" s="27">
        <v>1</v>
      </c>
      <c r="J211" s="35"/>
      <c r="K211" s="27"/>
      <c r="L211" s="36"/>
      <c r="M211" s="34">
        <f t="shared" si="3"/>
        <v>1</v>
      </c>
    </row>
    <row r="212" ht="16.5" customHeight="1" spans="1:13">
      <c r="A212" s="10"/>
      <c r="B212" s="15"/>
      <c r="C212" s="15"/>
      <c r="D212" s="15" t="s">
        <v>491</v>
      </c>
      <c r="E212" s="16" t="s">
        <v>37</v>
      </c>
      <c r="F212" s="11">
        <v>0</v>
      </c>
      <c r="G212" s="13">
        <v>0</v>
      </c>
      <c r="H212" s="14"/>
      <c r="I212" s="27">
        <v>2</v>
      </c>
      <c r="J212" s="35"/>
      <c r="K212" s="27"/>
      <c r="L212" s="36"/>
      <c r="M212" s="34">
        <f t="shared" si="3"/>
        <v>2</v>
      </c>
    </row>
    <row r="213" ht="16.5" customHeight="1" spans="1:13">
      <c r="A213" s="10"/>
      <c r="B213" s="15"/>
      <c r="C213" s="15" t="s">
        <v>492</v>
      </c>
      <c r="D213" s="15" t="s">
        <v>493</v>
      </c>
      <c r="E213" s="16" t="s">
        <v>37</v>
      </c>
      <c r="F213" s="11">
        <v>0</v>
      </c>
      <c r="G213" s="13">
        <v>0</v>
      </c>
      <c r="H213" s="14"/>
      <c r="I213" s="27">
        <v>1</v>
      </c>
      <c r="J213" s="35"/>
      <c r="K213" s="27"/>
      <c r="L213" s="36"/>
      <c r="M213" s="34">
        <f t="shared" si="3"/>
        <v>1</v>
      </c>
    </row>
    <row r="214" ht="16.5" customHeight="1" spans="1:13">
      <c r="A214" s="10"/>
      <c r="B214" s="15"/>
      <c r="C214" s="15"/>
      <c r="D214" s="15" t="s">
        <v>494</v>
      </c>
      <c r="E214" s="16" t="s">
        <v>37</v>
      </c>
      <c r="F214" s="11">
        <v>0</v>
      </c>
      <c r="G214" s="13">
        <v>0</v>
      </c>
      <c r="H214" s="14"/>
      <c r="I214" s="27">
        <v>1</v>
      </c>
      <c r="J214" s="35"/>
      <c r="K214" s="27"/>
      <c r="L214" s="36"/>
      <c r="M214" s="34">
        <f t="shared" si="3"/>
        <v>1</v>
      </c>
    </row>
    <row r="215" ht="16.5" customHeight="1" spans="1:13">
      <c r="A215" s="10"/>
      <c r="B215" s="15"/>
      <c r="C215" s="15"/>
      <c r="D215" s="15" t="s">
        <v>495</v>
      </c>
      <c r="E215" s="16" t="s">
        <v>37</v>
      </c>
      <c r="F215" s="11">
        <v>0</v>
      </c>
      <c r="G215" s="13">
        <v>0</v>
      </c>
      <c r="H215" s="14"/>
      <c r="I215" s="27">
        <v>1</v>
      </c>
      <c r="J215" s="35"/>
      <c r="K215" s="27"/>
      <c r="L215" s="36"/>
      <c r="M215" s="34">
        <f t="shared" si="3"/>
        <v>1</v>
      </c>
    </row>
    <row r="216" ht="16.5" customHeight="1" spans="1:13">
      <c r="A216" s="10"/>
      <c r="B216" s="15"/>
      <c r="C216" s="15" t="s">
        <v>496</v>
      </c>
      <c r="D216" s="15" t="s">
        <v>497</v>
      </c>
      <c r="E216" s="16" t="s">
        <v>37</v>
      </c>
      <c r="F216" s="11">
        <v>0</v>
      </c>
      <c r="G216" s="13">
        <v>10</v>
      </c>
      <c r="H216" s="14"/>
      <c r="I216" s="27">
        <v>20</v>
      </c>
      <c r="J216" s="35"/>
      <c r="K216" s="27"/>
      <c r="L216" s="36"/>
      <c r="M216" s="34">
        <f t="shared" si="3"/>
        <v>30</v>
      </c>
    </row>
    <row r="217" ht="16.5" customHeight="1" spans="1:13">
      <c r="A217" s="10"/>
      <c r="B217" s="15"/>
      <c r="C217" s="15"/>
      <c r="D217" s="15" t="s">
        <v>498</v>
      </c>
      <c r="E217" s="16" t="s">
        <v>499</v>
      </c>
      <c r="F217" s="11">
        <v>0</v>
      </c>
      <c r="G217" s="13">
        <v>1</v>
      </c>
      <c r="H217" s="14"/>
      <c r="I217" s="27">
        <v>5</v>
      </c>
      <c r="J217" s="35"/>
      <c r="K217" s="27"/>
      <c r="L217" s="36"/>
      <c r="M217" s="34">
        <f t="shared" si="3"/>
        <v>6</v>
      </c>
    </row>
    <row r="218" ht="16.5" customHeight="1" spans="1:13">
      <c r="A218" s="10"/>
      <c r="B218" s="15"/>
      <c r="C218" s="15" t="s">
        <v>177</v>
      </c>
      <c r="D218" s="15" t="s">
        <v>178</v>
      </c>
      <c r="E218" s="16" t="s">
        <v>37</v>
      </c>
      <c r="F218" s="11">
        <v>0</v>
      </c>
      <c r="G218" s="13">
        <v>2</v>
      </c>
      <c r="H218" s="14"/>
      <c r="I218" s="27">
        <v>1</v>
      </c>
      <c r="J218" s="35"/>
      <c r="K218" s="27"/>
      <c r="L218" s="36"/>
      <c r="M218" s="34">
        <f t="shared" si="3"/>
        <v>3</v>
      </c>
    </row>
    <row r="219" ht="16.5" customHeight="1" spans="1:13">
      <c r="A219" s="10"/>
      <c r="B219" s="15"/>
      <c r="C219" s="15"/>
      <c r="D219" s="15" t="s">
        <v>500</v>
      </c>
      <c r="E219" s="16" t="s">
        <v>37</v>
      </c>
      <c r="F219" s="11">
        <v>0</v>
      </c>
      <c r="G219" s="13">
        <v>0</v>
      </c>
      <c r="H219" s="14"/>
      <c r="I219" s="27">
        <v>12</v>
      </c>
      <c r="J219" s="35"/>
      <c r="K219" s="27"/>
      <c r="L219" s="36"/>
      <c r="M219" s="34">
        <f t="shared" si="3"/>
        <v>12</v>
      </c>
    </row>
    <row r="220" ht="28.5" customHeight="1" spans="1:13">
      <c r="A220" s="10"/>
      <c r="B220" s="15"/>
      <c r="C220" s="15"/>
      <c r="D220" s="15" t="s">
        <v>501</v>
      </c>
      <c r="E220" s="16" t="s">
        <v>37</v>
      </c>
      <c r="F220" s="11">
        <v>0</v>
      </c>
      <c r="G220" s="13">
        <v>0</v>
      </c>
      <c r="H220" s="14"/>
      <c r="I220" s="27">
        <v>1</v>
      </c>
      <c r="J220" s="35"/>
      <c r="K220" s="27"/>
      <c r="L220" s="36"/>
      <c r="M220" s="34">
        <f t="shared" si="3"/>
        <v>1</v>
      </c>
    </row>
    <row r="221" ht="16.5" customHeight="1" spans="1:13">
      <c r="A221" s="10"/>
      <c r="B221" s="15"/>
      <c r="C221" s="12" t="s">
        <v>502</v>
      </c>
      <c r="D221" s="12" t="s">
        <v>503</v>
      </c>
      <c r="E221" s="11" t="s">
        <v>40</v>
      </c>
      <c r="F221" s="11">
        <v>0</v>
      </c>
      <c r="G221" s="13">
        <v>0</v>
      </c>
      <c r="H221" s="14"/>
      <c r="I221" s="27">
        <v>1</v>
      </c>
      <c r="J221" s="35"/>
      <c r="K221" s="27"/>
      <c r="L221" s="36"/>
      <c r="M221" s="34">
        <f t="shared" si="3"/>
        <v>1</v>
      </c>
    </row>
    <row r="222" ht="16.5" customHeight="1" spans="1:13">
      <c r="A222" s="10"/>
      <c r="B222" s="15"/>
      <c r="C222" s="12"/>
      <c r="D222" s="12" t="s">
        <v>504</v>
      </c>
      <c r="E222" s="11" t="s">
        <v>40</v>
      </c>
      <c r="F222" s="11">
        <v>0</v>
      </c>
      <c r="G222" s="13">
        <v>0</v>
      </c>
      <c r="H222" s="14"/>
      <c r="I222" s="27">
        <v>1</v>
      </c>
      <c r="J222" s="35"/>
      <c r="K222" s="27"/>
      <c r="L222" s="36"/>
      <c r="M222" s="34">
        <f t="shared" si="3"/>
        <v>1</v>
      </c>
    </row>
    <row r="223" ht="16.5" customHeight="1" spans="1:13">
      <c r="A223" s="10"/>
      <c r="B223" s="15"/>
      <c r="C223" s="12" t="s">
        <v>505</v>
      </c>
      <c r="D223" s="12" t="s">
        <v>506</v>
      </c>
      <c r="E223" s="11" t="s">
        <v>40</v>
      </c>
      <c r="F223" s="11">
        <v>0</v>
      </c>
      <c r="G223" s="13">
        <v>0</v>
      </c>
      <c r="H223" s="14"/>
      <c r="I223" s="27">
        <v>5</v>
      </c>
      <c r="J223" s="35"/>
      <c r="K223" s="27"/>
      <c r="L223" s="36"/>
      <c r="M223" s="34">
        <f t="shared" si="3"/>
        <v>5</v>
      </c>
    </row>
    <row r="224" ht="16.5" customHeight="1" spans="1:13">
      <c r="A224" s="10"/>
      <c r="B224" s="15"/>
      <c r="C224" s="12"/>
      <c r="D224" s="12" t="s">
        <v>507</v>
      </c>
      <c r="E224" s="11" t="s">
        <v>508</v>
      </c>
      <c r="F224" s="11">
        <v>0</v>
      </c>
      <c r="G224" s="13">
        <v>0</v>
      </c>
      <c r="H224" s="14"/>
      <c r="I224" s="27">
        <v>10</v>
      </c>
      <c r="J224" s="35"/>
      <c r="K224" s="27"/>
      <c r="L224" s="36"/>
      <c r="M224" s="34">
        <f t="shared" si="3"/>
        <v>10</v>
      </c>
    </row>
    <row r="225" ht="17.1" customHeight="1" spans="1:13">
      <c r="A225" s="19" t="s">
        <v>509</v>
      </c>
      <c r="B225" s="19"/>
      <c r="C225" s="19"/>
      <c r="D225" s="19"/>
      <c r="E225" s="19"/>
      <c r="F225" s="19"/>
      <c r="G225" s="13">
        <v>0</v>
      </c>
      <c r="H225" s="21" t="s">
        <v>324</v>
      </c>
      <c r="I225" s="21">
        <f>SUM(I202:I224)</f>
        <v>108</v>
      </c>
      <c r="J225" s="38" t="s">
        <v>324</v>
      </c>
      <c r="K225" s="21">
        <f>SUM(K202:K224)</f>
        <v>0</v>
      </c>
      <c r="L225" s="37"/>
      <c r="M225" s="34">
        <f t="shared" si="3"/>
        <v>108</v>
      </c>
    </row>
    <row r="226" ht="16.5" customHeight="1" spans="1:13">
      <c r="A226" s="10" t="s">
        <v>510</v>
      </c>
      <c r="B226" s="16" t="s">
        <v>182</v>
      </c>
      <c r="C226" s="16"/>
      <c r="D226" s="15" t="s">
        <v>183</v>
      </c>
      <c r="E226" s="16" t="s">
        <v>37</v>
      </c>
      <c r="F226" s="11">
        <v>300</v>
      </c>
      <c r="G226" s="13">
        <v>0</v>
      </c>
      <c r="H226" s="14"/>
      <c r="I226" s="27">
        <v>500</v>
      </c>
      <c r="J226" s="35"/>
      <c r="K226" s="27"/>
      <c r="L226" s="36"/>
      <c r="M226" s="34">
        <f t="shared" si="3"/>
        <v>800</v>
      </c>
    </row>
    <row r="227" ht="16.5" customHeight="1" spans="1:13">
      <c r="A227" s="10"/>
      <c r="B227" s="16"/>
      <c r="C227" s="16"/>
      <c r="D227" s="15" t="s">
        <v>511</v>
      </c>
      <c r="E227" s="16" t="s">
        <v>37</v>
      </c>
      <c r="F227" s="11">
        <v>0</v>
      </c>
      <c r="G227" s="13">
        <v>0</v>
      </c>
      <c r="H227" s="14"/>
      <c r="I227" s="27">
        <v>3000</v>
      </c>
      <c r="J227" s="35"/>
      <c r="K227" s="27"/>
      <c r="L227" s="36"/>
      <c r="M227" s="34">
        <f t="shared" si="3"/>
        <v>3000</v>
      </c>
    </row>
    <row r="228" ht="16.5" customHeight="1" spans="1:13">
      <c r="A228" s="10"/>
      <c r="B228" s="15" t="s">
        <v>512</v>
      </c>
      <c r="C228" s="15" t="s">
        <v>513</v>
      </c>
      <c r="D228" s="15" t="s">
        <v>514</v>
      </c>
      <c r="E228" s="16" t="s">
        <v>37</v>
      </c>
      <c r="F228" s="11">
        <v>0</v>
      </c>
      <c r="G228" s="13">
        <v>30</v>
      </c>
      <c r="H228" s="14"/>
      <c r="I228" s="27">
        <v>20</v>
      </c>
      <c r="J228" s="35"/>
      <c r="K228" s="27"/>
      <c r="L228" s="36"/>
      <c r="M228" s="34">
        <f t="shared" si="3"/>
        <v>50</v>
      </c>
    </row>
    <row r="229" ht="16.5" customHeight="1" spans="1:13">
      <c r="A229" s="10"/>
      <c r="B229" s="15"/>
      <c r="C229" s="15" t="s">
        <v>515</v>
      </c>
      <c r="D229" s="15" t="s">
        <v>516</v>
      </c>
      <c r="E229" s="16" t="s">
        <v>37</v>
      </c>
      <c r="F229" s="11">
        <v>0</v>
      </c>
      <c r="G229" s="13">
        <v>30</v>
      </c>
      <c r="H229" s="14"/>
      <c r="I229" s="27">
        <v>60</v>
      </c>
      <c r="J229" s="35"/>
      <c r="K229" s="27"/>
      <c r="L229" s="36"/>
      <c r="M229" s="34">
        <f t="shared" si="3"/>
        <v>90</v>
      </c>
    </row>
    <row r="230" ht="16.5" customHeight="1" spans="1:13">
      <c r="A230" s="10"/>
      <c r="B230" s="15" t="s">
        <v>187</v>
      </c>
      <c r="C230" s="15" t="s">
        <v>188</v>
      </c>
      <c r="D230" s="15" t="s">
        <v>517</v>
      </c>
      <c r="E230" s="16" t="s">
        <v>131</v>
      </c>
      <c r="F230" s="11">
        <v>0</v>
      </c>
      <c r="G230" s="13">
        <v>0</v>
      </c>
      <c r="H230" s="14"/>
      <c r="I230" s="27">
        <v>10</v>
      </c>
      <c r="J230" s="35"/>
      <c r="K230" s="27"/>
      <c r="L230" s="36"/>
      <c r="M230" s="34">
        <f t="shared" si="3"/>
        <v>10</v>
      </c>
    </row>
    <row r="231" ht="16.5" customHeight="1" spans="1:13">
      <c r="A231" s="10"/>
      <c r="B231" s="15"/>
      <c r="C231" s="15" t="s">
        <v>190</v>
      </c>
      <c r="D231" s="15" t="s">
        <v>518</v>
      </c>
      <c r="E231" s="16" t="s">
        <v>184</v>
      </c>
      <c r="F231" s="11">
        <v>0</v>
      </c>
      <c r="G231" s="13">
        <v>0</v>
      </c>
      <c r="H231" s="14"/>
      <c r="I231" s="27">
        <v>30</v>
      </c>
      <c r="J231" s="35"/>
      <c r="K231" s="27"/>
      <c r="L231" s="36"/>
      <c r="M231" s="34">
        <f t="shared" si="3"/>
        <v>30</v>
      </c>
    </row>
    <row r="232" ht="16.5" customHeight="1" spans="1:13">
      <c r="A232" s="10"/>
      <c r="B232" s="16" t="s">
        <v>192</v>
      </c>
      <c r="C232" s="16"/>
      <c r="D232" s="15" t="s">
        <v>193</v>
      </c>
      <c r="E232" s="16" t="s">
        <v>15</v>
      </c>
      <c r="F232" s="11">
        <v>80</v>
      </c>
      <c r="G232" s="13">
        <v>0</v>
      </c>
      <c r="H232" s="14"/>
      <c r="I232" s="27">
        <v>20</v>
      </c>
      <c r="J232" s="35"/>
      <c r="K232" s="27"/>
      <c r="L232" s="36"/>
      <c r="M232" s="34">
        <f t="shared" si="3"/>
        <v>100</v>
      </c>
    </row>
    <row r="233" ht="16.5" customHeight="1" spans="1:13">
      <c r="A233" s="10"/>
      <c r="B233" s="16" t="s">
        <v>194</v>
      </c>
      <c r="C233" s="16"/>
      <c r="D233" s="15" t="s">
        <v>195</v>
      </c>
      <c r="E233" s="16" t="s">
        <v>184</v>
      </c>
      <c r="F233" s="11">
        <v>0</v>
      </c>
      <c r="G233" s="13">
        <v>0</v>
      </c>
      <c r="H233" s="14"/>
      <c r="I233" s="27">
        <v>10</v>
      </c>
      <c r="J233" s="35"/>
      <c r="K233" s="27"/>
      <c r="L233" s="36"/>
      <c r="M233" s="34">
        <f t="shared" si="3"/>
        <v>10</v>
      </c>
    </row>
    <row r="234" ht="16.5" customHeight="1" spans="1:13">
      <c r="A234" s="10"/>
      <c r="B234" s="16" t="s">
        <v>196</v>
      </c>
      <c r="C234" s="16"/>
      <c r="D234" s="15" t="s">
        <v>197</v>
      </c>
      <c r="E234" s="16" t="s">
        <v>131</v>
      </c>
      <c r="F234" s="11">
        <v>0</v>
      </c>
      <c r="G234" s="13">
        <v>0</v>
      </c>
      <c r="H234" s="14"/>
      <c r="I234" s="27">
        <v>5</v>
      </c>
      <c r="J234" s="35"/>
      <c r="K234" s="27"/>
      <c r="L234" s="36"/>
      <c r="M234" s="34">
        <f t="shared" si="3"/>
        <v>5</v>
      </c>
    </row>
    <row r="235" ht="16.5" hidden="1" customHeight="1" spans="1:13">
      <c r="A235" s="10"/>
      <c r="B235" s="54" t="s">
        <v>519</v>
      </c>
      <c r="C235" s="54"/>
      <c r="D235" s="15" t="s">
        <v>520</v>
      </c>
      <c r="E235" s="16" t="s">
        <v>15</v>
      </c>
      <c r="F235" s="11">
        <v>0</v>
      </c>
      <c r="G235" s="13">
        <v>0</v>
      </c>
      <c r="H235" s="14"/>
      <c r="I235" s="27"/>
      <c r="J235" s="35"/>
      <c r="K235" s="27"/>
      <c r="L235" s="36"/>
      <c r="M235" s="34">
        <f t="shared" si="3"/>
        <v>0</v>
      </c>
    </row>
    <row r="236" ht="16.5" customHeight="1" spans="1:13">
      <c r="A236" s="10"/>
      <c r="B236" s="16" t="s">
        <v>521</v>
      </c>
      <c r="C236" s="16"/>
      <c r="D236" s="15" t="s">
        <v>522</v>
      </c>
      <c r="E236" s="16" t="s">
        <v>37</v>
      </c>
      <c r="F236" s="11">
        <v>0</v>
      </c>
      <c r="G236" s="13">
        <v>0</v>
      </c>
      <c r="H236" s="14"/>
      <c r="I236" s="27">
        <v>1</v>
      </c>
      <c r="J236" s="35"/>
      <c r="K236" s="27"/>
      <c r="L236" s="36"/>
      <c r="M236" s="34">
        <f t="shared" si="3"/>
        <v>1</v>
      </c>
    </row>
    <row r="237" ht="16.5" customHeight="1" spans="1:13">
      <c r="A237" s="10"/>
      <c r="B237" s="16" t="s">
        <v>198</v>
      </c>
      <c r="C237" s="16"/>
      <c r="D237" s="15" t="s">
        <v>523</v>
      </c>
      <c r="E237" s="16" t="s">
        <v>37</v>
      </c>
      <c r="F237" s="11">
        <v>180</v>
      </c>
      <c r="G237" s="13">
        <v>0</v>
      </c>
      <c r="H237" s="14"/>
      <c r="I237" s="27">
        <v>200</v>
      </c>
      <c r="J237" s="35"/>
      <c r="K237" s="27"/>
      <c r="L237" s="36"/>
      <c r="M237" s="34">
        <f t="shared" si="3"/>
        <v>380</v>
      </c>
    </row>
    <row r="238" ht="16.5" customHeight="1" spans="1:13">
      <c r="A238" s="10"/>
      <c r="B238" s="16"/>
      <c r="C238" s="16"/>
      <c r="D238" s="15" t="s">
        <v>524</v>
      </c>
      <c r="E238" s="16" t="s">
        <v>37</v>
      </c>
      <c r="F238" s="11">
        <v>0</v>
      </c>
      <c r="G238" s="13">
        <v>50</v>
      </c>
      <c r="H238" s="14"/>
      <c r="I238" s="27">
        <v>1000</v>
      </c>
      <c r="J238" s="35"/>
      <c r="K238" s="27"/>
      <c r="L238" s="36"/>
      <c r="M238" s="34">
        <f t="shared" si="3"/>
        <v>1050</v>
      </c>
    </row>
    <row r="239" ht="16.5" customHeight="1" spans="1:13">
      <c r="A239" s="10"/>
      <c r="B239" s="16" t="s">
        <v>525</v>
      </c>
      <c r="C239" s="16"/>
      <c r="D239" s="15" t="s">
        <v>526</v>
      </c>
      <c r="E239" s="16" t="s">
        <v>37</v>
      </c>
      <c r="F239" s="11">
        <v>0</v>
      </c>
      <c r="G239" s="13">
        <v>0</v>
      </c>
      <c r="H239" s="14"/>
      <c r="I239" s="27">
        <v>1</v>
      </c>
      <c r="J239" s="35"/>
      <c r="K239" s="27"/>
      <c r="L239" s="36"/>
      <c r="M239" s="34">
        <f t="shared" si="3"/>
        <v>1</v>
      </c>
    </row>
    <row r="240" ht="16.5" customHeight="1" spans="1:13">
      <c r="A240" s="10"/>
      <c r="B240" s="16" t="s">
        <v>200</v>
      </c>
      <c r="C240" s="16"/>
      <c r="D240" s="15" t="s">
        <v>201</v>
      </c>
      <c r="E240" s="16" t="s">
        <v>37</v>
      </c>
      <c r="F240" s="11">
        <v>0</v>
      </c>
      <c r="G240" s="13">
        <v>0</v>
      </c>
      <c r="H240" s="14"/>
      <c r="I240" s="27">
        <v>5</v>
      </c>
      <c r="J240" s="35"/>
      <c r="K240" s="27"/>
      <c r="L240" s="36"/>
      <c r="M240" s="34">
        <f t="shared" si="3"/>
        <v>5</v>
      </c>
    </row>
    <row r="241" ht="17.1" customHeight="1" spans="1:13">
      <c r="A241" s="19" t="s">
        <v>527</v>
      </c>
      <c r="B241" s="19"/>
      <c r="C241" s="19"/>
      <c r="D241" s="19"/>
      <c r="E241" s="19"/>
      <c r="F241" s="19"/>
      <c r="G241" s="20"/>
      <c r="H241" s="21" t="s">
        <v>324</v>
      </c>
      <c r="I241" s="21">
        <f>SUM(I226:I240)</f>
        <v>4862</v>
      </c>
      <c r="J241" s="38" t="s">
        <v>324</v>
      </c>
      <c r="K241" s="21">
        <f>SUM(K226:K240)</f>
        <v>0</v>
      </c>
      <c r="L241" s="37"/>
      <c r="M241" s="34">
        <f t="shared" si="3"/>
        <v>4862</v>
      </c>
    </row>
    <row r="242" ht="18" customHeight="1" spans="1:13">
      <c r="A242" s="22" t="s">
        <v>528</v>
      </c>
      <c r="B242" s="22"/>
      <c r="C242" s="22"/>
      <c r="D242" s="22"/>
      <c r="E242" s="22"/>
      <c r="F242" s="22"/>
      <c r="G242" s="55"/>
      <c r="H242" s="56" t="s">
        <v>324</v>
      </c>
      <c r="I242" s="56">
        <f>I138+I168+I201+I225+I241</f>
        <v>10065</v>
      </c>
      <c r="J242" s="57" t="s">
        <v>324</v>
      </c>
      <c r="K242" s="56">
        <f>K138+K168+K201+K225+K241</f>
        <v>0</v>
      </c>
      <c r="L242" s="58"/>
      <c r="M242" s="34">
        <f t="shared" si="3"/>
        <v>10065</v>
      </c>
    </row>
    <row r="243" ht="18" customHeight="1" spans="1:13">
      <c r="A243" s="25" t="s">
        <v>529</v>
      </c>
      <c r="B243" s="25"/>
      <c r="C243" s="25"/>
      <c r="D243" s="25"/>
      <c r="E243" s="25"/>
      <c r="F243" s="25"/>
      <c r="G243" s="26"/>
      <c r="H243" s="25"/>
      <c r="I243" s="25"/>
      <c r="J243" s="40"/>
      <c r="K243" s="25"/>
      <c r="L243" s="59"/>
      <c r="M243" s="34">
        <f t="shared" si="3"/>
        <v>0</v>
      </c>
    </row>
    <row r="244" ht="16.5" customHeight="1" spans="1:13">
      <c r="A244" s="10" t="s">
        <v>530</v>
      </c>
      <c r="B244" s="15" t="s">
        <v>531</v>
      </c>
      <c r="C244" s="15" t="s">
        <v>532</v>
      </c>
      <c r="D244" s="15" t="s">
        <v>533</v>
      </c>
      <c r="E244" s="16" t="s">
        <v>534</v>
      </c>
      <c r="F244" s="11">
        <v>1</v>
      </c>
      <c r="G244" s="13">
        <v>0</v>
      </c>
      <c r="H244" s="49"/>
      <c r="I244" s="27">
        <v>1</v>
      </c>
      <c r="J244" s="35"/>
      <c r="K244" s="27"/>
      <c r="L244" s="51"/>
      <c r="M244" s="34">
        <f t="shared" si="3"/>
        <v>2</v>
      </c>
    </row>
    <row r="245" ht="16.5" customHeight="1" spans="1:13">
      <c r="A245" s="10"/>
      <c r="B245" s="15"/>
      <c r="C245" s="15" t="s">
        <v>535</v>
      </c>
      <c r="D245" s="15" t="s">
        <v>536</v>
      </c>
      <c r="E245" s="16" t="s">
        <v>534</v>
      </c>
      <c r="F245" s="11">
        <v>1</v>
      </c>
      <c r="G245" s="13">
        <v>0</v>
      </c>
      <c r="H245" s="14"/>
      <c r="I245" s="27">
        <v>2</v>
      </c>
      <c r="J245" s="35"/>
      <c r="K245" s="27"/>
      <c r="L245" s="51"/>
      <c r="M245" s="34">
        <f t="shared" si="3"/>
        <v>3</v>
      </c>
    </row>
    <row r="246" ht="16.5" customHeight="1" spans="1:13">
      <c r="A246" s="10"/>
      <c r="B246" s="15"/>
      <c r="C246" s="15" t="s">
        <v>537</v>
      </c>
      <c r="D246" s="15" t="s">
        <v>538</v>
      </c>
      <c r="E246" s="16" t="s">
        <v>534</v>
      </c>
      <c r="F246" s="11">
        <v>1</v>
      </c>
      <c r="G246" s="13">
        <v>0</v>
      </c>
      <c r="H246" s="14"/>
      <c r="I246" s="27">
        <v>1</v>
      </c>
      <c r="J246" s="35"/>
      <c r="K246" s="27"/>
      <c r="L246" s="51"/>
      <c r="M246" s="34">
        <f t="shared" si="3"/>
        <v>2</v>
      </c>
    </row>
    <row r="247" ht="16.5" customHeight="1" spans="1:13">
      <c r="A247" s="10"/>
      <c r="B247" s="15"/>
      <c r="C247" s="15"/>
      <c r="D247" s="15" t="s">
        <v>539</v>
      </c>
      <c r="E247" s="16" t="s">
        <v>15</v>
      </c>
      <c r="F247" s="11">
        <v>300</v>
      </c>
      <c r="G247" s="13">
        <v>0</v>
      </c>
      <c r="H247" s="14"/>
      <c r="I247" s="27">
        <v>1</v>
      </c>
      <c r="J247" s="35"/>
      <c r="K247" s="27"/>
      <c r="L247" s="51"/>
      <c r="M247" s="34">
        <f t="shared" si="3"/>
        <v>301</v>
      </c>
    </row>
    <row r="248" ht="16.5" customHeight="1" spans="1:13">
      <c r="A248" s="10"/>
      <c r="B248" s="15"/>
      <c r="C248" s="15"/>
      <c r="D248" s="15" t="s">
        <v>540</v>
      </c>
      <c r="E248" s="16" t="s">
        <v>15</v>
      </c>
      <c r="F248" s="11">
        <v>100</v>
      </c>
      <c r="G248" s="13">
        <v>0</v>
      </c>
      <c r="H248" s="14"/>
      <c r="I248" s="27">
        <v>1</v>
      </c>
      <c r="J248" s="35"/>
      <c r="K248" s="27"/>
      <c r="L248" s="51"/>
      <c r="M248" s="34">
        <f t="shared" si="3"/>
        <v>101</v>
      </c>
    </row>
    <row r="249" ht="16.5" customHeight="1" spans="1:13">
      <c r="A249" s="10"/>
      <c r="B249" s="15"/>
      <c r="C249" s="15"/>
      <c r="D249" s="15" t="s">
        <v>541</v>
      </c>
      <c r="E249" s="16" t="s">
        <v>15</v>
      </c>
      <c r="F249" s="11">
        <v>50</v>
      </c>
      <c r="G249" s="13">
        <v>0</v>
      </c>
      <c r="H249" s="14"/>
      <c r="I249" s="27">
        <v>1</v>
      </c>
      <c r="J249" s="35"/>
      <c r="K249" s="27"/>
      <c r="L249" s="51"/>
      <c r="M249" s="34">
        <f t="shared" si="3"/>
        <v>51</v>
      </c>
    </row>
    <row r="250" ht="16.5" customHeight="1" spans="1:13">
      <c r="A250" s="10"/>
      <c r="B250" s="15"/>
      <c r="C250" s="15"/>
      <c r="D250" s="15" t="s">
        <v>542</v>
      </c>
      <c r="E250" s="16" t="s">
        <v>534</v>
      </c>
      <c r="F250" s="11">
        <v>2</v>
      </c>
      <c r="G250" s="13">
        <v>0</v>
      </c>
      <c r="H250" s="14"/>
      <c r="I250" s="27">
        <v>1</v>
      </c>
      <c r="J250" s="35"/>
      <c r="K250" s="27"/>
      <c r="L250" s="51"/>
      <c r="M250" s="34">
        <f t="shared" si="3"/>
        <v>3</v>
      </c>
    </row>
    <row r="251" ht="16.5" customHeight="1" spans="1:13">
      <c r="A251" s="10"/>
      <c r="B251" s="15"/>
      <c r="C251" s="15" t="s">
        <v>543</v>
      </c>
      <c r="D251" s="15" t="s">
        <v>543</v>
      </c>
      <c r="E251" s="16" t="s">
        <v>534</v>
      </c>
      <c r="F251" s="11">
        <v>0</v>
      </c>
      <c r="G251" s="13">
        <v>0</v>
      </c>
      <c r="H251" s="14"/>
      <c r="I251" s="27">
        <v>1</v>
      </c>
      <c r="J251" s="35"/>
      <c r="K251" s="27"/>
      <c r="L251" s="51"/>
      <c r="M251" s="34">
        <f t="shared" si="3"/>
        <v>1</v>
      </c>
    </row>
    <row r="252" ht="16.5" customHeight="1" spans="1:13">
      <c r="A252" s="10"/>
      <c r="B252" s="15"/>
      <c r="C252" s="15" t="s">
        <v>544</v>
      </c>
      <c r="D252" s="15" t="s">
        <v>544</v>
      </c>
      <c r="E252" s="16" t="s">
        <v>534</v>
      </c>
      <c r="F252" s="11">
        <v>0</v>
      </c>
      <c r="G252" s="13">
        <v>0</v>
      </c>
      <c r="H252" s="14"/>
      <c r="I252" s="27">
        <v>1</v>
      </c>
      <c r="J252" s="35"/>
      <c r="K252" s="27"/>
      <c r="L252" s="51"/>
      <c r="M252" s="34">
        <f t="shared" si="3"/>
        <v>1</v>
      </c>
    </row>
    <row r="253" ht="16.5" customHeight="1" spans="1:13">
      <c r="A253" s="10"/>
      <c r="B253" s="15"/>
      <c r="C253" s="15" t="s">
        <v>545</v>
      </c>
      <c r="D253" s="15" t="s">
        <v>545</v>
      </c>
      <c r="E253" s="16" t="s">
        <v>534</v>
      </c>
      <c r="F253" s="11">
        <v>0</v>
      </c>
      <c r="G253" s="13">
        <v>0</v>
      </c>
      <c r="H253" s="14"/>
      <c r="I253" s="27">
        <v>1</v>
      </c>
      <c r="J253" s="35"/>
      <c r="K253" s="27"/>
      <c r="L253" s="51"/>
      <c r="M253" s="34">
        <f t="shared" si="3"/>
        <v>1</v>
      </c>
    </row>
    <row r="254" ht="16.5" customHeight="1" spans="1:13">
      <c r="A254" s="10"/>
      <c r="B254" s="15"/>
      <c r="C254" s="15" t="s">
        <v>546</v>
      </c>
      <c r="D254" s="15" t="s">
        <v>546</v>
      </c>
      <c r="E254" s="16" t="s">
        <v>534</v>
      </c>
      <c r="F254" s="11">
        <v>2</v>
      </c>
      <c r="G254" s="13">
        <v>0</v>
      </c>
      <c r="H254" s="14"/>
      <c r="I254" s="27">
        <v>1</v>
      </c>
      <c r="J254" s="35"/>
      <c r="K254" s="27"/>
      <c r="L254" s="51"/>
      <c r="M254" s="34">
        <f t="shared" ref="M254:M317" si="4">SUM(F254:K254)</f>
        <v>3</v>
      </c>
    </row>
    <row r="255" ht="16.5" customHeight="1" spans="1:13">
      <c r="A255" s="10"/>
      <c r="B255" s="15"/>
      <c r="C255" s="15" t="s">
        <v>547</v>
      </c>
      <c r="D255" s="15" t="s">
        <v>547</v>
      </c>
      <c r="E255" s="16" t="s">
        <v>534</v>
      </c>
      <c r="F255" s="11">
        <v>2</v>
      </c>
      <c r="G255" s="13">
        <v>0</v>
      </c>
      <c r="H255" s="14"/>
      <c r="I255" s="27">
        <v>1</v>
      </c>
      <c r="J255" s="35"/>
      <c r="K255" s="27"/>
      <c r="L255" s="51"/>
      <c r="M255" s="34">
        <f t="shared" si="4"/>
        <v>3</v>
      </c>
    </row>
    <row r="256" ht="16.5" customHeight="1" spans="1:13">
      <c r="A256" s="10"/>
      <c r="B256" s="15"/>
      <c r="C256" s="15" t="s">
        <v>548</v>
      </c>
      <c r="D256" s="15" t="s">
        <v>548</v>
      </c>
      <c r="E256" s="16" t="s">
        <v>534</v>
      </c>
      <c r="F256" s="11">
        <v>0</v>
      </c>
      <c r="G256" s="13">
        <v>0</v>
      </c>
      <c r="H256" s="14"/>
      <c r="I256" s="27">
        <v>1</v>
      </c>
      <c r="J256" s="35"/>
      <c r="K256" s="27"/>
      <c r="L256" s="51"/>
      <c r="M256" s="34">
        <f t="shared" si="4"/>
        <v>1</v>
      </c>
    </row>
    <row r="257" ht="16.5" customHeight="1" spans="1:13">
      <c r="A257" s="10"/>
      <c r="B257" s="15"/>
      <c r="C257" s="15" t="s">
        <v>549</v>
      </c>
      <c r="D257" s="15" t="s">
        <v>549</v>
      </c>
      <c r="E257" s="16" t="s">
        <v>534</v>
      </c>
      <c r="F257" s="11">
        <v>0</v>
      </c>
      <c r="G257" s="13">
        <v>0</v>
      </c>
      <c r="H257" s="14"/>
      <c r="I257" s="27">
        <v>1</v>
      </c>
      <c r="J257" s="35"/>
      <c r="K257" s="27"/>
      <c r="L257" s="51"/>
      <c r="M257" s="34">
        <f t="shared" si="4"/>
        <v>1</v>
      </c>
    </row>
    <row r="258" ht="16.5" customHeight="1" spans="1:13">
      <c r="A258" s="10"/>
      <c r="B258" s="15"/>
      <c r="C258" s="15" t="s">
        <v>550</v>
      </c>
      <c r="D258" s="15" t="s">
        <v>550</v>
      </c>
      <c r="E258" s="16" t="s">
        <v>534</v>
      </c>
      <c r="F258" s="11">
        <v>0</v>
      </c>
      <c r="G258" s="13">
        <v>0</v>
      </c>
      <c r="H258" s="14"/>
      <c r="I258" s="27">
        <v>1</v>
      </c>
      <c r="J258" s="35"/>
      <c r="K258" s="27"/>
      <c r="L258" s="51"/>
      <c r="M258" s="34">
        <f t="shared" si="4"/>
        <v>1</v>
      </c>
    </row>
    <row r="259" ht="16.5" customHeight="1" spans="1:13">
      <c r="A259" s="10"/>
      <c r="B259" s="15"/>
      <c r="C259" s="15" t="s">
        <v>551</v>
      </c>
      <c r="D259" s="15" t="s">
        <v>552</v>
      </c>
      <c r="E259" s="16" t="s">
        <v>534</v>
      </c>
      <c r="F259" s="11">
        <v>1</v>
      </c>
      <c r="G259" s="13">
        <v>0</v>
      </c>
      <c r="H259" s="14"/>
      <c r="I259" s="27">
        <v>1</v>
      </c>
      <c r="J259" s="35"/>
      <c r="K259" s="27"/>
      <c r="L259" s="51"/>
      <c r="M259" s="34">
        <f t="shared" si="4"/>
        <v>2</v>
      </c>
    </row>
    <row r="260" ht="16.5" customHeight="1" spans="1:13">
      <c r="A260" s="10"/>
      <c r="B260" s="15"/>
      <c r="C260" s="15" t="s">
        <v>553</v>
      </c>
      <c r="D260" s="15" t="s">
        <v>554</v>
      </c>
      <c r="E260" s="16" t="s">
        <v>534</v>
      </c>
      <c r="F260" s="11">
        <v>1</v>
      </c>
      <c r="G260" s="13">
        <v>0</v>
      </c>
      <c r="H260" s="14"/>
      <c r="I260" s="27">
        <v>1</v>
      </c>
      <c r="J260" s="35"/>
      <c r="K260" s="27"/>
      <c r="L260" s="51"/>
      <c r="M260" s="34">
        <f t="shared" si="4"/>
        <v>2</v>
      </c>
    </row>
    <row r="261" ht="16.5" customHeight="1" spans="1:13">
      <c r="A261" s="10"/>
      <c r="B261" s="15"/>
      <c r="C261" s="15" t="s">
        <v>555</v>
      </c>
      <c r="D261" s="15" t="s">
        <v>556</v>
      </c>
      <c r="E261" s="16" t="s">
        <v>534</v>
      </c>
      <c r="F261" s="11">
        <v>0</v>
      </c>
      <c r="G261" s="13">
        <v>0</v>
      </c>
      <c r="H261" s="14"/>
      <c r="I261" s="27">
        <v>1</v>
      </c>
      <c r="J261" s="35"/>
      <c r="K261" s="27"/>
      <c r="L261" s="51"/>
      <c r="M261" s="34">
        <f t="shared" si="4"/>
        <v>1</v>
      </c>
    </row>
    <row r="262" ht="16.5" customHeight="1" spans="1:13">
      <c r="A262" s="10"/>
      <c r="B262" s="15"/>
      <c r="C262" s="15" t="s">
        <v>557</v>
      </c>
      <c r="D262" s="15" t="s">
        <v>558</v>
      </c>
      <c r="E262" s="16" t="s">
        <v>534</v>
      </c>
      <c r="F262" s="11">
        <v>0</v>
      </c>
      <c r="G262" s="13">
        <v>0</v>
      </c>
      <c r="H262" s="14"/>
      <c r="I262" s="27">
        <v>1</v>
      </c>
      <c r="J262" s="35"/>
      <c r="K262" s="27"/>
      <c r="L262" s="51"/>
      <c r="M262" s="34">
        <f t="shared" si="4"/>
        <v>1</v>
      </c>
    </row>
    <row r="263" ht="16.5" customHeight="1" spans="1:13">
      <c r="A263" s="10"/>
      <c r="B263" s="15"/>
      <c r="C263" s="15" t="s">
        <v>559</v>
      </c>
      <c r="D263" s="15" t="s">
        <v>560</v>
      </c>
      <c r="E263" s="16" t="s">
        <v>534</v>
      </c>
      <c r="F263" s="11">
        <v>0</v>
      </c>
      <c r="G263" s="13">
        <v>0</v>
      </c>
      <c r="H263" s="14"/>
      <c r="I263" s="27">
        <v>1</v>
      </c>
      <c r="J263" s="35"/>
      <c r="K263" s="27"/>
      <c r="L263" s="51"/>
      <c r="M263" s="34">
        <f t="shared" si="4"/>
        <v>1</v>
      </c>
    </row>
    <row r="264" ht="16.5" customHeight="1" spans="1:13">
      <c r="A264" s="10"/>
      <c r="B264" s="15"/>
      <c r="C264" s="15" t="s">
        <v>561</v>
      </c>
      <c r="D264" s="15" t="s">
        <v>562</v>
      </c>
      <c r="E264" s="16" t="s">
        <v>534</v>
      </c>
      <c r="F264" s="11">
        <v>0</v>
      </c>
      <c r="G264" s="13">
        <v>0</v>
      </c>
      <c r="H264" s="14"/>
      <c r="I264" s="27">
        <v>1</v>
      </c>
      <c r="J264" s="35"/>
      <c r="K264" s="27"/>
      <c r="L264" s="51"/>
      <c r="M264" s="34">
        <f t="shared" si="4"/>
        <v>1</v>
      </c>
    </row>
    <row r="265" ht="16.5" customHeight="1" spans="1:13">
      <c r="A265" s="10"/>
      <c r="B265" s="15"/>
      <c r="C265" s="15" t="s">
        <v>563</v>
      </c>
      <c r="D265" s="15" t="s">
        <v>563</v>
      </c>
      <c r="E265" s="16" t="s">
        <v>534</v>
      </c>
      <c r="F265" s="11">
        <v>1</v>
      </c>
      <c r="G265" s="13">
        <v>10</v>
      </c>
      <c r="H265" s="14"/>
      <c r="I265" s="27">
        <v>5</v>
      </c>
      <c r="J265" s="35"/>
      <c r="K265" s="27"/>
      <c r="L265" s="51"/>
      <c r="M265" s="34">
        <f t="shared" si="4"/>
        <v>16</v>
      </c>
    </row>
    <row r="266" ht="16.5" customHeight="1" spans="1:13">
      <c r="A266" s="10"/>
      <c r="B266" s="15"/>
      <c r="C266" s="15" t="s">
        <v>564</v>
      </c>
      <c r="D266" s="15" t="s">
        <v>564</v>
      </c>
      <c r="E266" s="16" t="s">
        <v>534</v>
      </c>
      <c r="F266" s="11">
        <v>0</v>
      </c>
      <c r="G266" s="13">
        <v>0</v>
      </c>
      <c r="H266" s="14"/>
      <c r="I266" s="27">
        <v>1</v>
      </c>
      <c r="J266" s="35"/>
      <c r="K266" s="27"/>
      <c r="L266" s="51"/>
      <c r="M266" s="34">
        <f t="shared" si="4"/>
        <v>1</v>
      </c>
    </row>
    <row r="267" ht="16.5" customHeight="1" spans="1:13">
      <c r="A267" s="10"/>
      <c r="B267" s="15"/>
      <c r="C267" s="15" t="s">
        <v>565</v>
      </c>
      <c r="D267" s="15" t="s">
        <v>565</v>
      </c>
      <c r="E267" s="16" t="s">
        <v>534</v>
      </c>
      <c r="F267" s="11">
        <v>0</v>
      </c>
      <c r="G267" s="13">
        <v>0</v>
      </c>
      <c r="H267" s="14"/>
      <c r="I267" s="27">
        <v>1</v>
      </c>
      <c r="J267" s="35"/>
      <c r="K267" s="27"/>
      <c r="L267" s="51"/>
      <c r="M267" s="34">
        <f t="shared" si="4"/>
        <v>1</v>
      </c>
    </row>
    <row r="268" ht="16.5" customHeight="1" spans="1:13">
      <c r="A268" s="10"/>
      <c r="B268" s="15"/>
      <c r="C268" s="15" t="s">
        <v>566</v>
      </c>
      <c r="D268" s="15" t="s">
        <v>566</v>
      </c>
      <c r="E268" s="16" t="s">
        <v>534</v>
      </c>
      <c r="F268" s="11">
        <v>0</v>
      </c>
      <c r="G268" s="13">
        <v>0</v>
      </c>
      <c r="H268" s="14"/>
      <c r="I268" s="27">
        <v>1</v>
      </c>
      <c r="J268" s="35"/>
      <c r="K268" s="27"/>
      <c r="L268" s="51"/>
      <c r="M268" s="34">
        <f t="shared" si="4"/>
        <v>1</v>
      </c>
    </row>
    <row r="269" ht="16.5" customHeight="1" spans="1:13">
      <c r="A269" s="10"/>
      <c r="B269" s="15"/>
      <c r="C269" s="15" t="s">
        <v>567</v>
      </c>
      <c r="D269" s="15" t="s">
        <v>568</v>
      </c>
      <c r="E269" s="16" t="s">
        <v>534</v>
      </c>
      <c r="F269" s="11">
        <v>1</v>
      </c>
      <c r="G269" s="13">
        <v>0</v>
      </c>
      <c r="H269" s="14"/>
      <c r="I269" s="27">
        <v>5</v>
      </c>
      <c r="J269" s="35"/>
      <c r="K269" s="27"/>
      <c r="L269" s="51"/>
      <c r="M269" s="34">
        <f t="shared" si="4"/>
        <v>6</v>
      </c>
    </row>
    <row r="270" ht="16.5" customHeight="1" spans="1:13">
      <c r="A270" s="10"/>
      <c r="B270" s="15"/>
      <c r="C270" s="15" t="s">
        <v>567</v>
      </c>
      <c r="D270" s="15" t="s">
        <v>569</v>
      </c>
      <c r="E270" s="16" t="s">
        <v>534</v>
      </c>
      <c r="F270" s="11">
        <v>0</v>
      </c>
      <c r="G270" s="13">
        <v>0</v>
      </c>
      <c r="H270" s="14"/>
      <c r="I270" s="27">
        <v>1</v>
      </c>
      <c r="J270" s="35"/>
      <c r="K270" s="27"/>
      <c r="L270" s="36"/>
      <c r="M270" s="34">
        <f t="shared" si="4"/>
        <v>1</v>
      </c>
    </row>
    <row r="271" ht="16.5" customHeight="1" spans="1:13">
      <c r="A271" s="10"/>
      <c r="B271" s="15"/>
      <c r="C271" s="15" t="s">
        <v>570</v>
      </c>
      <c r="D271" s="15" t="s">
        <v>570</v>
      </c>
      <c r="E271" s="16" t="s">
        <v>534</v>
      </c>
      <c r="F271" s="11">
        <v>1</v>
      </c>
      <c r="G271" s="13">
        <v>0</v>
      </c>
      <c r="H271" s="14"/>
      <c r="I271" s="27">
        <v>1</v>
      </c>
      <c r="J271" s="35"/>
      <c r="K271" s="27"/>
      <c r="L271" s="51"/>
      <c r="M271" s="34">
        <f t="shared" si="4"/>
        <v>2</v>
      </c>
    </row>
    <row r="272" ht="16.5" customHeight="1" spans="1:13">
      <c r="A272" s="10"/>
      <c r="B272" s="11" t="s">
        <v>571</v>
      </c>
      <c r="C272" s="11"/>
      <c r="D272" s="15" t="s">
        <v>572</v>
      </c>
      <c r="E272" s="16" t="s">
        <v>573</v>
      </c>
      <c r="F272" s="11">
        <v>10</v>
      </c>
      <c r="G272" s="13">
        <v>0</v>
      </c>
      <c r="H272" s="49"/>
      <c r="I272" s="27">
        <v>12</v>
      </c>
      <c r="J272" s="35"/>
      <c r="K272" s="27"/>
      <c r="L272" s="51"/>
      <c r="M272" s="34">
        <f t="shared" si="4"/>
        <v>22</v>
      </c>
    </row>
    <row r="273" ht="16.5" customHeight="1" spans="1:13">
      <c r="A273" s="10"/>
      <c r="B273" s="11"/>
      <c r="C273" s="11"/>
      <c r="D273" s="15" t="s">
        <v>574</v>
      </c>
      <c r="E273" s="16" t="s">
        <v>573</v>
      </c>
      <c r="F273" s="11">
        <v>20</v>
      </c>
      <c r="G273" s="13">
        <v>0</v>
      </c>
      <c r="H273" s="49"/>
      <c r="I273" s="27">
        <v>36</v>
      </c>
      <c r="J273" s="35"/>
      <c r="K273" s="27"/>
      <c r="L273" s="51"/>
      <c r="M273" s="34">
        <f t="shared" si="4"/>
        <v>56</v>
      </c>
    </row>
    <row r="274" ht="17.1" customHeight="1" spans="1:13">
      <c r="A274" s="19" t="s">
        <v>575</v>
      </c>
      <c r="B274" s="19"/>
      <c r="C274" s="19"/>
      <c r="D274" s="19"/>
      <c r="E274" s="19"/>
      <c r="F274" s="19"/>
      <c r="G274" s="20"/>
      <c r="H274" s="21" t="s">
        <v>324</v>
      </c>
      <c r="I274" s="21">
        <f>SUM(I244:I273)</f>
        <v>85</v>
      </c>
      <c r="J274" s="38" t="s">
        <v>324</v>
      </c>
      <c r="K274" s="21">
        <f>SUM(K244:K273)</f>
        <v>0</v>
      </c>
      <c r="L274" s="37"/>
      <c r="M274" s="34">
        <f t="shared" si="4"/>
        <v>85</v>
      </c>
    </row>
    <row r="275" ht="28.5" customHeight="1" spans="1:13">
      <c r="A275" s="60" t="s">
        <v>576</v>
      </c>
      <c r="B275" s="35" t="s">
        <v>531</v>
      </c>
      <c r="C275" s="16" t="s">
        <v>577</v>
      </c>
      <c r="D275" s="15" t="s">
        <v>578</v>
      </c>
      <c r="E275" s="16" t="s">
        <v>145</v>
      </c>
      <c r="F275" s="11">
        <v>100</v>
      </c>
      <c r="G275" s="13">
        <v>10</v>
      </c>
      <c r="H275" s="14"/>
      <c r="I275" s="27">
        <v>240</v>
      </c>
      <c r="J275" s="35"/>
      <c r="K275" s="27"/>
      <c r="L275" s="51"/>
      <c r="M275" s="34">
        <f t="shared" si="4"/>
        <v>350</v>
      </c>
    </row>
    <row r="276" ht="28.5" customHeight="1" spans="1:13">
      <c r="A276" s="60"/>
      <c r="B276" s="35"/>
      <c r="C276" s="16"/>
      <c r="D276" s="15" t="s">
        <v>579</v>
      </c>
      <c r="E276" s="16" t="s">
        <v>145</v>
      </c>
      <c r="F276" s="11">
        <v>100</v>
      </c>
      <c r="G276" s="13">
        <v>0</v>
      </c>
      <c r="H276" s="14"/>
      <c r="I276" s="27">
        <v>240</v>
      </c>
      <c r="J276" s="35"/>
      <c r="K276" s="27"/>
      <c r="L276" s="51"/>
      <c r="M276" s="34">
        <f t="shared" si="4"/>
        <v>340</v>
      </c>
    </row>
    <row r="277" ht="16.5" customHeight="1" spans="1:13">
      <c r="A277" s="60"/>
      <c r="B277" s="35"/>
      <c r="C277" s="16"/>
      <c r="D277" s="15" t="s">
        <v>580</v>
      </c>
      <c r="E277" s="16" t="s">
        <v>145</v>
      </c>
      <c r="F277" s="11">
        <v>0</v>
      </c>
      <c r="G277" s="13">
        <v>0</v>
      </c>
      <c r="H277" s="14"/>
      <c r="I277" s="27">
        <v>60</v>
      </c>
      <c r="J277" s="35"/>
      <c r="K277" s="27"/>
      <c r="L277" s="51"/>
      <c r="M277" s="34">
        <f t="shared" si="4"/>
        <v>60</v>
      </c>
    </row>
    <row r="278" ht="28.5" customHeight="1" spans="1:13">
      <c r="A278" s="60"/>
      <c r="B278" s="35"/>
      <c r="C278" s="16" t="s">
        <v>581</v>
      </c>
      <c r="D278" s="15" t="s">
        <v>582</v>
      </c>
      <c r="E278" s="16" t="s">
        <v>145</v>
      </c>
      <c r="F278" s="11">
        <v>100</v>
      </c>
      <c r="G278" s="13">
        <v>20</v>
      </c>
      <c r="H278" s="14"/>
      <c r="I278" s="27">
        <v>240</v>
      </c>
      <c r="J278" s="35"/>
      <c r="K278" s="27"/>
      <c r="L278" s="51"/>
      <c r="M278" s="34">
        <f t="shared" si="4"/>
        <v>360</v>
      </c>
    </row>
    <row r="279" ht="42.75" customHeight="1" spans="1:13">
      <c r="A279" s="60"/>
      <c r="B279" s="35"/>
      <c r="C279" s="16"/>
      <c r="D279" s="15" t="s">
        <v>583</v>
      </c>
      <c r="E279" s="16" t="s">
        <v>145</v>
      </c>
      <c r="F279" s="11">
        <v>100</v>
      </c>
      <c r="G279" s="13">
        <v>0</v>
      </c>
      <c r="H279" s="14"/>
      <c r="I279" s="27">
        <v>240</v>
      </c>
      <c r="J279" s="35"/>
      <c r="K279" s="27"/>
      <c r="L279" s="51"/>
      <c r="M279" s="34">
        <f t="shared" si="4"/>
        <v>340</v>
      </c>
    </row>
    <row r="280" ht="28.5" customHeight="1" spans="1:13">
      <c r="A280" s="60"/>
      <c r="B280" s="35"/>
      <c r="C280" s="16"/>
      <c r="D280" s="15" t="s">
        <v>584</v>
      </c>
      <c r="E280" s="16" t="s">
        <v>145</v>
      </c>
      <c r="F280" s="11">
        <v>0</v>
      </c>
      <c r="G280" s="13">
        <v>0</v>
      </c>
      <c r="H280" s="14"/>
      <c r="I280" s="27">
        <v>60</v>
      </c>
      <c r="J280" s="35"/>
      <c r="K280" s="27"/>
      <c r="L280" s="51"/>
      <c r="M280" s="34">
        <f t="shared" si="4"/>
        <v>60</v>
      </c>
    </row>
    <row r="281" ht="16.5" customHeight="1" spans="1:13">
      <c r="A281" s="60"/>
      <c r="B281" s="35"/>
      <c r="C281" s="16"/>
      <c r="D281" s="15" t="s">
        <v>585</v>
      </c>
      <c r="E281" s="16" t="s">
        <v>145</v>
      </c>
      <c r="F281" s="11">
        <v>50</v>
      </c>
      <c r="G281" s="13">
        <v>0</v>
      </c>
      <c r="H281" s="14"/>
      <c r="I281" s="27">
        <v>60</v>
      </c>
      <c r="J281" s="35"/>
      <c r="K281" s="27"/>
      <c r="L281" s="51"/>
      <c r="M281" s="34">
        <f t="shared" si="4"/>
        <v>110</v>
      </c>
    </row>
    <row r="282" ht="28.5" customHeight="1" spans="1:13">
      <c r="A282" s="60"/>
      <c r="B282" s="35"/>
      <c r="C282" s="16"/>
      <c r="D282" s="15" t="s">
        <v>586</v>
      </c>
      <c r="E282" s="16" t="s">
        <v>145</v>
      </c>
      <c r="F282" s="11">
        <v>50</v>
      </c>
      <c r="G282" s="13">
        <v>0</v>
      </c>
      <c r="H282" s="14"/>
      <c r="I282" s="27">
        <v>30</v>
      </c>
      <c r="J282" s="35"/>
      <c r="K282" s="27"/>
      <c r="L282" s="51"/>
      <c r="M282" s="34">
        <f t="shared" si="4"/>
        <v>80</v>
      </c>
    </row>
    <row r="283" ht="15.75" customHeight="1" spans="1:13">
      <c r="A283" s="60"/>
      <c r="B283" s="35"/>
      <c r="C283" s="16"/>
      <c r="D283" s="15" t="s">
        <v>587</v>
      </c>
      <c r="E283" s="16" t="s">
        <v>145</v>
      </c>
      <c r="F283" s="11">
        <v>0</v>
      </c>
      <c r="G283" s="13">
        <v>0</v>
      </c>
      <c r="H283" s="14"/>
      <c r="I283" s="27">
        <v>30</v>
      </c>
      <c r="J283" s="35"/>
      <c r="K283" s="27"/>
      <c r="L283" s="51"/>
      <c r="M283" s="34">
        <f t="shared" si="4"/>
        <v>30</v>
      </c>
    </row>
    <row r="284" ht="16.5" customHeight="1" spans="1:13">
      <c r="A284" s="60"/>
      <c r="B284" s="11" t="s">
        <v>571</v>
      </c>
      <c r="C284" s="11"/>
      <c r="D284" s="15" t="s">
        <v>572</v>
      </c>
      <c r="E284" s="16" t="s">
        <v>573</v>
      </c>
      <c r="F284" s="11">
        <v>10</v>
      </c>
      <c r="G284" s="13">
        <v>0</v>
      </c>
      <c r="H284" s="49"/>
      <c r="I284" s="27">
        <v>24</v>
      </c>
      <c r="J284" s="35"/>
      <c r="K284" s="27"/>
      <c r="L284" s="51"/>
      <c r="M284" s="34">
        <f t="shared" si="4"/>
        <v>34</v>
      </c>
    </row>
    <row r="285" ht="16.5" customHeight="1" spans="1:13">
      <c r="A285" s="60"/>
      <c r="B285" s="11"/>
      <c r="C285" s="11"/>
      <c r="D285" s="15" t="s">
        <v>574</v>
      </c>
      <c r="E285" s="16" t="s">
        <v>573</v>
      </c>
      <c r="F285" s="11">
        <v>20</v>
      </c>
      <c r="G285" s="13">
        <v>0</v>
      </c>
      <c r="H285" s="49"/>
      <c r="I285" s="27">
        <v>12</v>
      </c>
      <c r="J285" s="35"/>
      <c r="K285" s="27"/>
      <c r="L285" s="51"/>
      <c r="M285" s="34">
        <f t="shared" si="4"/>
        <v>32</v>
      </c>
    </row>
    <row r="286" ht="17.1" customHeight="1" spans="1:13">
      <c r="A286" s="19" t="s">
        <v>588</v>
      </c>
      <c r="B286" s="19"/>
      <c r="C286" s="19"/>
      <c r="D286" s="19"/>
      <c r="E286" s="19"/>
      <c r="F286" s="19"/>
      <c r="G286" s="20"/>
      <c r="H286" s="21" t="s">
        <v>324</v>
      </c>
      <c r="I286" s="21">
        <f>SUM(I275:I285)</f>
        <v>1236</v>
      </c>
      <c r="J286" s="38" t="s">
        <v>324</v>
      </c>
      <c r="K286" s="21">
        <f>SUM(K275:K285)</f>
        <v>0</v>
      </c>
      <c r="L286" s="37"/>
      <c r="M286" s="34">
        <f t="shared" si="4"/>
        <v>1236</v>
      </c>
    </row>
    <row r="287" ht="16.5" customHeight="1" spans="1:13">
      <c r="A287" s="10" t="s">
        <v>589</v>
      </c>
      <c r="B287" s="16" t="s">
        <v>590</v>
      </c>
      <c r="C287" s="16"/>
      <c r="D287" s="15" t="s">
        <v>591</v>
      </c>
      <c r="E287" s="16" t="s">
        <v>573</v>
      </c>
      <c r="F287" s="11">
        <v>1</v>
      </c>
      <c r="G287" s="13">
        <v>0</v>
      </c>
      <c r="H287" s="49"/>
      <c r="I287" s="27">
        <v>1</v>
      </c>
      <c r="J287" s="35"/>
      <c r="K287" s="27"/>
      <c r="L287" s="51"/>
      <c r="M287" s="34">
        <f t="shared" si="4"/>
        <v>2</v>
      </c>
    </row>
    <row r="288" ht="16.5" customHeight="1" spans="1:13">
      <c r="A288" s="10"/>
      <c r="B288" s="16"/>
      <c r="C288" s="16"/>
      <c r="D288" s="12" t="s">
        <v>592</v>
      </c>
      <c r="E288" s="16" t="s">
        <v>573</v>
      </c>
      <c r="F288" s="11">
        <v>1</v>
      </c>
      <c r="G288" s="13">
        <v>1</v>
      </c>
      <c r="H288" s="49"/>
      <c r="I288" s="27">
        <v>1</v>
      </c>
      <c r="J288" s="35"/>
      <c r="K288" s="27"/>
      <c r="L288" s="51"/>
      <c r="M288" s="34">
        <f t="shared" si="4"/>
        <v>3</v>
      </c>
    </row>
    <row r="289" ht="16.5" customHeight="1" spans="1:13">
      <c r="A289" s="10"/>
      <c r="B289" s="16"/>
      <c r="C289" s="16"/>
      <c r="D289" s="12" t="s">
        <v>593</v>
      </c>
      <c r="E289" s="16" t="s">
        <v>573</v>
      </c>
      <c r="F289" s="11">
        <v>1</v>
      </c>
      <c r="G289" s="13">
        <v>1</v>
      </c>
      <c r="H289" s="49"/>
      <c r="I289" s="27">
        <v>1</v>
      </c>
      <c r="J289" s="35"/>
      <c r="K289" s="27"/>
      <c r="L289" s="51"/>
      <c r="M289" s="34">
        <f t="shared" si="4"/>
        <v>3</v>
      </c>
    </row>
    <row r="290" ht="16.5" customHeight="1" spans="1:13">
      <c r="A290" s="10"/>
      <c r="B290" s="16"/>
      <c r="C290" s="16"/>
      <c r="D290" s="12" t="s">
        <v>594</v>
      </c>
      <c r="E290" s="16" t="s">
        <v>573</v>
      </c>
      <c r="F290" s="11">
        <v>1</v>
      </c>
      <c r="G290" s="13">
        <v>1</v>
      </c>
      <c r="H290" s="49"/>
      <c r="I290" s="27">
        <v>1</v>
      </c>
      <c r="J290" s="35"/>
      <c r="K290" s="27"/>
      <c r="L290" s="51"/>
      <c r="M290" s="34">
        <f t="shared" si="4"/>
        <v>3</v>
      </c>
    </row>
    <row r="291" ht="16.5" customHeight="1" spans="1:13">
      <c r="A291" s="10"/>
      <c r="B291" s="16"/>
      <c r="C291" s="16"/>
      <c r="D291" s="12" t="s">
        <v>595</v>
      </c>
      <c r="E291" s="16" t="s">
        <v>573</v>
      </c>
      <c r="F291" s="11">
        <v>1</v>
      </c>
      <c r="G291" s="13">
        <v>1</v>
      </c>
      <c r="H291" s="49"/>
      <c r="I291" s="27">
        <v>1</v>
      </c>
      <c r="J291" s="35"/>
      <c r="K291" s="27"/>
      <c r="L291" s="51"/>
      <c r="M291" s="34">
        <f t="shared" si="4"/>
        <v>3</v>
      </c>
    </row>
    <row r="292" ht="16.5" customHeight="1" spans="1:13">
      <c r="A292" s="10"/>
      <c r="B292" s="16"/>
      <c r="C292" s="16"/>
      <c r="D292" s="12" t="s">
        <v>596</v>
      </c>
      <c r="E292" s="16" t="s">
        <v>573</v>
      </c>
      <c r="F292" s="11">
        <v>0</v>
      </c>
      <c r="G292" s="13">
        <v>0</v>
      </c>
      <c r="H292" s="49"/>
      <c r="I292" s="27">
        <v>1</v>
      </c>
      <c r="J292" s="35"/>
      <c r="K292" s="27"/>
      <c r="L292" s="51"/>
      <c r="M292" s="34">
        <f t="shared" si="4"/>
        <v>1</v>
      </c>
    </row>
    <row r="293" ht="16.5" customHeight="1" spans="1:13">
      <c r="A293" s="10"/>
      <c r="B293" s="16"/>
      <c r="C293" s="16"/>
      <c r="D293" s="12" t="s">
        <v>597</v>
      </c>
      <c r="E293" s="16" t="s">
        <v>573</v>
      </c>
      <c r="F293" s="11">
        <v>0</v>
      </c>
      <c r="G293" s="13">
        <v>0</v>
      </c>
      <c r="H293" s="49"/>
      <c r="I293" s="27">
        <v>1</v>
      </c>
      <c r="J293" s="35"/>
      <c r="K293" s="27"/>
      <c r="L293" s="51"/>
      <c r="M293" s="34">
        <f t="shared" si="4"/>
        <v>1</v>
      </c>
    </row>
    <row r="294" ht="16.5" customHeight="1" spans="1:13">
      <c r="A294" s="10"/>
      <c r="B294" s="16"/>
      <c r="C294" s="16"/>
      <c r="D294" s="15" t="s">
        <v>598</v>
      </c>
      <c r="E294" s="16" t="s">
        <v>573</v>
      </c>
      <c r="F294" s="11">
        <v>0</v>
      </c>
      <c r="G294" s="13">
        <v>0</v>
      </c>
      <c r="H294" s="49"/>
      <c r="I294" s="27">
        <v>1</v>
      </c>
      <c r="J294" s="35"/>
      <c r="K294" s="27"/>
      <c r="L294" s="51"/>
      <c r="M294" s="34">
        <f t="shared" si="4"/>
        <v>1</v>
      </c>
    </row>
    <row r="295" ht="16.5" customHeight="1" spans="1:13">
      <c r="A295" s="10"/>
      <c r="B295" s="16"/>
      <c r="C295" s="16"/>
      <c r="D295" s="15" t="s">
        <v>599</v>
      </c>
      <c r="E295" s="16" t="s">
        <v>573</v>
      </c>
      <c r="F295" s="11">
        <v>0</v>
      </c>
      <c r="G295" s="13">
        <v>0</v>
      </c>
      <c r="H295" s="49"/>
      <c r="I295" s="27">
        <v>1</v>
      </c>
      <c r="J295" s="35"/>
      <c r="K295" s="27"/>
      <c r="L295" s="51"/>
      <c r="M295" s="34">
        <f t="shared" si="4"/>
        <v>1</v>
      </c>
    </row>
    <row r="296" ht="16.5" customHeight="1" spans="1:13">
      <c r="A296" s="10"/>
      <c r="B296" s="16"/>
      <c r="C296" s="16"/>
      <c r="D296" s="15" t="s">
        <v>600</v>
      </c>
      <c r="E296" s="16" t="s">
        <v>573</v>
      </c>
      <c r="F296" s="11">
        <v>0</v>
      </c>
      <c r="G296" s="13">
        <v>0</v>
      </c>
      <c r="H296" s="49"/>
      <c r="I296" s="27">
        <v>1</v>
      </c>
      <c r="J296" s="35"/>
      <c r="K296" s="27"/>
      <c r="L296" s="51"/>
      <c r="M296" s="34">
        <f t="shared" si="4"/>
        <v>1</v>
      </c>
    </row>
    <row r="297" ht="16.5" customHeight="1" spans="1:13">
      <c r="A297" s="10"/>
      <c r="B297" s="16"/>
      <c r="C297" s="16"/>
      <c r="D297" s="15" t="s">
        <v>601</v>
      </c>
      <c r="E297" s="16" t="s">
        <v>573</v>
      </c>
      <c r="F297" s="11">
        <v>0</v>
      </c>
      <c r="G297" s="13">
        <v>0</v>
      </c>
      <c r="H297" s="49"/>
      <c r="I297" s="27">
        <v>1</v>
      </c>
      <c r="J297" s="35"/>
      <c r="K297" s="27"/>
      <c r="L297" s="51"/>
      <c r="M297" s="34">
        <f t="shared" si="4"/>
        <v>1</v>
      </c>
    </row>
    <row r="298" ht="16.5" customHeight="1" spans="1:13">
      <c r="A298" s="10"/>
      <c r="B298" s="16"/>
      <c r="C298" s="16"/>
      <c r="D298" s="15" t="s">
        <v>602</v>
      </c>
      <c r="E298" s="16" t="s">
        <v>573</v>
      </c>
      <c r="F298" s="11">
        <v>0</v>
      </c>
      <c r="G298" s="13">
        <v>1</v>
      </c>
      <c r="H298" s="49"/>
      <c r="I298" s="27">
        <v>1</v>
      </c>
      <c r="J298" s="35"/>
      <c r="K298" s="27"/>
      <c r="L298" s="51"/>
      <c r="M298" s="34">
        <f t="shared" si="4"/>
        <v>2</v>
      </c>
    </row>
    <row r="299" ht="16.5" customHeight="1" spans="1:13">
      <c r="A299" s="10"/>
      <c r="B299" s="16"/>
      <c r="C299" s="16"/>
      <c r="D299" s="15" t="s">
        <v>603</v>
      </c>
      <c r="E299" s="16" t="s">
        <v>573</v>
      </c>
      <c r="F299" s="11">
        <v>0</v>
      </c>
      <c r="G299" s="13">
        <v>0</v>
      </c>
      <c r="H299" s="49"/>
      <c r="I299" s="27">
        <v>1</v>
      </c>
      <c r="J299" s="35"/>
      <c r="K299" s="27"/>
      <c r="L299" s="51"/>
      <c r="M299" s="34">
        <f t="shared" si="4"/>
        <v>1</v>
      </c>
    </row>
    <row r="300" ht="16.5" customHeight="1" spans="1:13">
      <c r="A300" s="10"/>
      <c r="B300" s="16"/>
      <c r="C300" s="16"/>
      <c r="D300" s="15" t="s">
        <v>604</v>
      </c>
      <c r="E300" s="16" t="s">
        <v>573</v>
      </c>
      <c r="F300" s="11">
        <v>0</v>
      </c>
      <c r="G300" s="13">
        <v>0</v>
      </c>
      <c r="H300" s="49"/>
      <c r="I300" s="27">
        <v>1</v>
      </c>
      <c r="J300" s="35"/>
      <c r="K300" s="27"/>
      <c r="L300" s="51"/>
      <c r="M300" s="34">
        <f t="shared" si="4"/>
        <v>1</v>
      </c>
    </row>
    <row r="301" ht="16.5" customHeight="1" spans="1:13">
      <c r="A301" s="10"/>
      <c r="B301" s="16"/>
      <c r="C301" s="16"/>
      <c r="D301" s="15" t="s">
        <v>605</v>
      </c>
      <c r="E301" s="16" t="s">
        <v>573</v>
      </c>
      <c r="F301" s="11">
        <v>0</v>
      </c>
      <c r="G301" s="13">
        <v>0</v>
      </c>
      <c r="H301" s="49"/>
      <c r="I301" s="27">
        <v>0</v>
      </c>
      <c r="J301" s="35"/>
      <c r="K301" s="27"/>
      <c r="L301" s="51"/>
      <c r="M301" s="34">
        <f t="shared" si="4"/>
        <v>0</v>
      </c>
    </row>
    <row r="302" ht="16.5" customHeight="1" spans="1:13">
      <c r="A302" s="10"/>
      <c r="B302" s="16"/>
      <c r="C302" s="16"/>
      <c r="D302" s="15" t="s">
        <v>606</v>
      </c>
      <c r="E302" s="16" t="s">
        <v>573</v>
      </c>
      <c r="F302" s="11">
        <v>0</v>
      </c>
      <c r="G302" s="13">
        <v>0</v>
      </c>
      <c r="H302" s="49"/>
      <c r="I302" s="27">
        <v>1</v>
      </c>
      <c r="J302" s="35"/>
      <c r="K302" s="27"/>
      <c r="L302" s="51"/>
      <c r="M302" s="34">
        <f t="shared" si="4"/>
        <v>1</v>
      </c>
    </row>
    <row r="303" ht="16.5" customHeight="1" spans="1:13">
      <c r="A303" s="10"/>
      <c r="B303" s="16"/>
      <c r="C303" s="16"/>
      <c r="D303" s="15" t="s">
        <v>607</v>
      </c>
      <c r="E303" s="16" t="s">
        <v>573</v>
      </c>
      <c r="F303" s="11">
        <v>0</v>
      </c>
      <c r="G303" s="13">
        <v>0</v>
      </c>
      <c r="H303" s="49"/>
      <c r="I303" s="27">
        <v>1</v>
      </c>
      <c r="J303" s="35"/>
      <c r="K303" s="27"/>
      <c r="L303" s="51"/>
      <c r="M303" s="34">
        <f t="shared" si="4"/>
        <v>1</v>
      </c>
    </row>
    <row r="304" ht="16.5" customHeight="1" spans="1:13">
      <c r="A304" s="10"/>
      <c r="B304" s="16"/>
      <c r="C304" s="16"/>
      <c r="D304" s="15" t="s">
        <v>608</v>
      </c>
      <c r="E304" s="16" t="s">
        <v>573</v>
      </c>
      <c r="F304" s="11">
        <v>0</v>
      </c>
      <c r="G304" s="13">
        <v>0</v>
      </c>
      <c r="H304" s="49"/>
      <c r="I304" s="27">
        <v>1</v>
      </c>
      <c r="J304" s="35"/>
      <c r="K304" s="27"/>
      <c r="L304" s="51"/>
      <c r="M304" s="34">
        <f t="shared" si="4"/>
        <v>1</v>
      </c>
    </row>
    <row r="305" ht="16.5" customHeight="1" spans="1:13">
      <c r="A305" s="10"/>
      <c r="B305" s="16"/>
      <c r="C305" s="16"/>
      <c r="D305" s="15" t="s">
        <v>609</v>
      </c>
      <c r="E305" s="16" t="s">
        <v>573</v>
      </c>
      <c r="F305" s="11">
        <v>1</v>
      </c>
      <c r="G305" s="13">
        <v>0</v>
      </c>
      <c r="H305" s="49"/>
      <c r="I305" s="27">
        <v>1</v>
      </c>
      <c r="J305" s="35"/>
      <c r="K305" s="27"/>
      <c r="L305" s="51"/>
      <c r="M305" s="34">
        <f t="shared" si="4"/>
        <v>2</v>
      </c>
    </row>
    <row r="306" ht="16.5" customHeight="1" spans="1:13">
      <c r="A306" s="10"/>
      <c r="B306" s="16"/>
      <c r="C306" s="16"/>
      <c r="D306" s="15" t="s">
        <v>610</v>
      </c>
      <c r="E306" s="16" t="s">
        <v>573</v>
      </c>
      <c r="F306" s="11">
        <v>1</v>
      </c>
      <c r="G306" s="13">
        <v>0</v>
      </c>
      <c r="H306" s="49"/>
      <c r="I306" s="27">
        <v>1</v>
      </c>
      <c r="J306" s="35"/>
      <c r="K306" s="27"/>
      <c r="L306" s="51"/>
      <c r="M306" s="34">
        <f t="shared" si="4"/>
        <v>2</v>
      </c>
    </row>
    <row r="307" ht="16.5" customHeight="1" spans="1:13">
      <c r="A307" s="10"/>
      <c r="B307" s="16"/>
      <c r="C307" s="16"/>
      <c r="D307" s="15" t="s">
        <v>611</v>
      </c>
      <c r="E307" s="16" t="s">
        <v>573</v>
      </c>
      <c r="F307" s="11">
        <v>1</v>
      </c>
      <c r="G307" s="13">
        <v>0</v>
      </c>
      <c r="H307" s="49"/>
      <c r="I307" s="27">
        <v>1</v>
      </c>
      <c r="J307" s="35"/>
      <c r="K307" s="27"/>
      <c r="L307" s="51"/>
      <c r="M307" s="34">
        <f t="shared" si="4"/>
        <v>2</v>
      </c>
    </row>
    <row r="308" ht="16.5" customHeight="1" spans="1:13">
      <c r="A308" s="10"/>
      <c r="B308" s="16"/>
      <c r="C308" s="16"/>
      <c r="D308" s="15" t="s">
        <v>612</v>
      </c>
      <c r="E308" s="16" t="s">
        <v>573</v>
      </c>
      <c r="F308" s="11">
        <v>0</v>
      </c>
      <c r="G308" s="13">
        <v>0</v>
      </c>
      <c r="H308" s="49"/>
      <c r="I308" s="27">
        <v>1</v>
      </c>
      <c r="J308" s="35"/>
      <c r="K308" s="27"/>
      <c r="L308" s="51"/>
      <c r="M308" s="34">
        <f t="shared" si="4"/>
        <v>1</v>
      </c>
    </row>
    <row r="309" ht="16.5" customHeight="1" spans="1:13">
      <c r="A309" s="10"/>
      <c r="B309" s="16"/>
      <c r="C309" s="16"/>
      <c r="D309" s="12" t="s">
        <v>613</v>
      </c>
      <c r="E309" s="16" t="s">
        <v>573</v>
      </c>
      <c r="F309" s="11">
        <v>2</v>
      </c>
      <c r="G309" s="13">
        <v>1</v>
      </c>
      <c r="H309" s="49"/>
      <c r="I309" s="27">
        <v>1</v>
      </c>
      <c r="J309" s="35"/>
      <c r="K309" s="27"/>
      <c r="L309" s="51"/>
      <c r="M309" s="34">
        <f t="shared" si="4"/>
        <v>4</v>
      </c>
    </row>
    <row r="310" ht="16.5" customHeight="1" spans="1:13">
      <c r="A310" s="10"/>
      <c r="B310" s="16"/>
      <c r="C310" s="16"/>
      <c r="D310" s="15" t="s">
        <v>614</v>
      </c>
      <c r="E310" s="16" t="s">
        <v>573</v>
      </c>
      <c r="F310" s="11">
        <v>1</v>
      </c>
      <c r="G310" s="13">
        <v>0</v>
      </c>
      <c r="H310" s="49"/>
      <c r="I310" s="27">
        <v>1</v>
      </c>
      <c r="J310" s="35"/>
      <c r="K310" s="27"/>
      <c r="L310" s="61"/>
      <c r="M310" s="34">
        <f t="shared" si="4"/>
        <v>2</v>
      </c>
    </row>
    <row r="311" ht="16.5" customHeight="1" spans="1:13">
      <c r="A311" s="10"/>
      <c r="B311" s="16"/>
      <c r="C311" s="16"/>
      <c r="D311" s="15" t="s">
        <v>615</v>
      </c>
      <c r="E311" s="16" t="s">
        <v>573</v>
      </c>
      <c r="F311" s="11">
        <v>0</v>
      </c>
      <c r="G311" s="13">
        <v>0</v>
      </c>
      <c r="H311" s="49"/>
      <c r="I311" s="27">
        <v>1</v>
      </c>
      <c r="J311" s="35"/>
      <c r="K311" s="27"/>
      <c r="L311" s="61"/>
      <c r="M311" s="34">
        <f t="shared" si="4"/>
        <v>1</v>
      </c>
    </row>
    <row r="312" ht="16.5" customHeight="1" spans="1:13">
      <c r="A312" s="10"/>
      <c r="B312" s="16"/>
      <c r="C312" s="16"/>
      <c r="D312" s="15" t="s">
        <v>616</v>
      </c>
      <c r="E312" s="16" t="s">
        <v>573</v>
      </c>
      <c r="F312" s="11">
        <v>2</v>
      </c>
      <c r="G312" s="13">
        <v>0</v>
      </c>
      <c r="H312" s="49"/>
      <c r="I312" s="27">
        <v>10</v>
      </c>
      <c r="J312" s="35"/>
      <c r="K312" s="27"/>
      <c r="L312" s="61"/>
      <c r="M312" s="34">
        <f t="shared" si="4"/>
        <v>12</v>
      </c>
    </row>
    <row r="313" ht="16.5" customHeight="1" spans="1:13">
      <c r="A313" s="10"/>
      <c r="B313" s="16"/>
      <c r="C313" s="16"/>
      <c r="D313" s="46" t="s">
        <v>617</v>
      </c>
      <c r="E313" s="16" t="s">
        <v>573</v>
      </c>
      <c r="F313" s="11">
        <v>1</v>
      </c>
      <c r="G313" s="13">
        <v>0</v>
      </c>
      <c r="H313" s="49"/>
      <c r="I313" s="27">
        <v>1</v>
      </c>
      <c r="J313" s="35"/>
      <c r="K313" s="27"/>
      <c r="L313" s="61"/>
      <c r="M313" s="34">
        <f t="shared" si="4"/>
        <v>2</v>
      </c>
    </row>
    <row r="314" ht="17.1" customHeight="1" spans="1:13">
      <c r="A314" s="19" t="s">
        <v>618</v>
      </c>
      <c r="B314" s="19"/>
      <c r="C314" s="19"/>
      <c r="D314" s="19"/>
      <c r="E314" s="19"/>
      <c r="F314" s="19"/>
      <c r="G314" s="20"/>
      <c r="H314" s="21" t="s">
        <v>324</v>
      </c>
      <c r="I314" s="21">
        <f>SUM(I287:I313)</f>
        <v>35</v>
      </c>
      <c r="J314" s="38" t="s">
        <v>324</v>
      </c>
      <c r="K314" s="21">
        <f>SUM(K287:K313)</f>
        <v>0</v>
      </c>
      <c r="L314" s="37"/>
      <c r="M314" s="34">
        <f t="shared" si="4"/>
        <v>35</v>
      </c>
    </row>
    <row r="315" ht="16.5" customHeight="1" spans="1:13">
      <c r="A315" s="10" t="s">
        <v>619</v>
      </c>
      <c r="B315" s="16" t="s">
        <v>590</v>
      </c>
      <c r="C315" s="16"/>
      <c r="D315" s="15" t="s">
        <v>620</v>
      </c>
      <c r="E315" s="16" t="s">
        <v>573</v>
      </c>
      <c r="F315" s="11">
        <v>3</v>
      </c>
      <c r="G315" s="13">
        <v>0</v>
      </c>
      <c r="H315" s="49"/>
      <c r="I315" s="27">
        <v>3</v>
      </c>
      <c r="J315" s="35"/>
      <c r="K315" s="27"/>
      <c r="L315" s="51"/>
      <c r="M315" s="34">
        <f t="shared" si="4"/>
        <v>6</v>
      </c>
    </row>
    <row r="316" ht="16.5" customHeight="1" spans="1:13">
      <c r="A316" s="10"/>
      <c r="B316" s="16"/>
      <c r="C316" s="16"/>
      <c r="D316" s="15" t="s">
        <v>621</v>
      </c>
      <c r="E316" s="16" t="s">
        <v>573</v>
      </c>
      <c r="F316" s="11">
        <v>0</v>
      </c>
      <c r="G316" s="13">
        <v>0</v>
      </c>
      <c r="H316" s="49"/>
      <c r="I316" s="27">
        <v>4</v>
      </c>
      <c r="J316" s="35"/>
      <c r="K316" s="27"/>
      <c r="L316" s="51"/>
      <c r="M316" s="34">
        <f t="shared" si="4"/>
        <v>4</v>
      </c>
    </row>
    <row r="317" ht="16.5" customHeight="1" spans="1:13">
      <c r="A317" s="10"/>
      <c r="B317" s="16"/>
      <c r="C317" s="16"/>
      <c r="D317" s="15" t="s">
        <v>622</v>
      </c>
      <c r="E317" s="16" t="s">
        <v>573</v>
      </c>
      <c r="F317" s="11">
        <v>0</v>
      </c>
      <c r="G317" s="13">
        <v>0</v>
      </c>
      <c r="H317" s="49"/>
      <c r="I317" s="27">
        <v>1</v>
      </c>
      <c r="J317" s="35"/>
      <c r="K317" s="27"/>
      <c r="L317" s="51"/>
      <c r="M317" s="34">
        <f t="shared" si="4"/>
        <v>1</v>
      </c>
    </row>
    <row r="318" ht="16.5" customHeight="1" spans="1:13">
      <c r="A318" s="10"/>
      <c r="B318" s="16"/>
      <c r="C318" s="16"/>
      <c r="D318" s="15" t="s">
        <v>623</v>
      </c>
      <c r="E318" s="16" t="s">
        <v>573</v>
      </c>
      <c r="F318" s="11">
        <v>3</v>
      </c>
      <c r="G318" s="13">
        <v>0</v>
      </c>
      <c r="H318" s="49"/>
      <c r="I318" s="27">
        <v>5</v>
      </c>
      <c r="J318" s="35"/>
      <c r="K318" s="27"/>
      <c r="L318" s="51"/>
      <c r="M318" s="34">
        <f t="shared" ref="M318:M381" si="5">SUM(F318:K318)</f>
        <v>8</v>
      </c>
    </row>
    <row r="319" ht="16.5" customHeight="1" spans="1:13">
      <c r="A319" s="10"/>
      <c r="B319" s="16"/>
      <c r="C319" s="16"/>
      <c r="D319" s="15" t="s">
        <v>624</v>
      </c>
      <c r="E319" s="16" t="s">
        <v>573</v>
      </c>
      <c r="F319" s="11">
        <v>1</v>
      </c>
      <c r="G319" s="13">
        <v>0</v>
      </c>
      <c r="H319" s="49"/>
      <c r="I319" s="27">
        <v>5</v>
      </c>
      <c r="J319" s="35"/>
      <c r="K319" s="27"/>
      <c r="L319" s="51"/>
      <c r="M319" s="34">
        <f t="shared" si="5"/>
        <v>6</v>
      </c>
    </row>
    <row r="320" ht="16.5" customHeight="1" spans="1:13">
      <c r="A320" s="10"/>
      <c r="B320" s="16"/>
      <c r="C320" s="16"/>
      <c r="D320" s="15" t="s">
        <v>625</v>
      </c>
      <c r="E320" s="16" t="s">
        <v>573</v>
      </c>
      <c r="F320" s="11">
        <v>0</v>
      </c>
      <c r="G320" s="13">
        <v>0</v>
      </c>
      <c r="H320" s="49"/>
      <c r="I320" s="27">
        <v>1</v>
      </c>
      <c r="J320" s="35"/>
      <c r="K320" s="27"/>
      <c r="L320" s="51"/>
      <c r="M320" s="34">
        <f t="shared" si="5"/>
        <v>1</v>
      </c>
    </row>
    <row r="321" ht="16.5" customHeight="1" spans="1:13">
      <c r="A321" s="10"/>
      <c r="B321" s="16"/>
      <c r="C321" s="16"/>
      <c r="D321" s="15" t="s">
        <v>626</v>
      </c>
      <c r="E321" s="16" t="s">
        <v>573</v>
      </c>
      <c r="F321" s="11">
        <v>0</v>
      </c>
      <c r="G321" s="13">
        <v>0</v>
      </c>
      <c r="H321" s="49"/>
      <c r="I321" s="27">
        <v>1</v>
      </c>
      <c r="J321" s="35"/>
      <c r="K321" s="27"/>
      <c r="L321" s="51"/>
      <c r="M321" s="34">
        <f t="shared" si="5"/>
        <v>1</v>
      </c>
    </row>
    <row r="322" ht="16.5" customHeight="1" spans="1:13">
      <c r="A322" s="10"/>
      <c r="B322" s="16"/>
      <c r="C322" s="16"/>
      <c r="D322" s="15" t="s">
        <v>627</v>
      </c>
      <c r="E322" s="16" t="s">
        <v>573</v>
      </c>
      <c r="F322" s="11">
        <v>0</v>
      </c>
      <c r="G322" s="13">
        <v>0</v>
      </c>
      <c r="H322" s="49"/>
      <c r="I322" s="27">
        <v>1</v>
      </c>
      <c r="J322" s="35"/>
      <c r="K322" s="27"/>
      <c r="L322" s="51"/>
      <c r="M322" s="34">
        <f t="shared" si="5"/>
        <v>1</v>
      </c>
    </row>
    <row r="323" ht="16.5" customHeight="1" spans="1:13">
      <c r="A323" s="10"/>
      <c r="B323" s="16"/>
      <c r="C323" s="16"/>
      <c r="D323" s="15" t="s">
        <v>628</v>
      </c>
      <c r="E323" s="16" t="s">
        <v>573</v>
      </c>
      <c r="F323" s="11">
        <v>0</v>
      </c>
      <c r="G323" s="13">
        <v>0</v>
      </c>
      <c r="H323" s="49"/>
      <c r="I323" s="27">
        <v>1</v>
      </c>
      <c r="J323" s="35"/>
      <c r="K323" s="27"/>
      <c r="L323" s="51"/>
      <c r="M323" s="34">
        <f t="shared" si="5"/>
        <v>1</v>
      </c>
    </row>
    <row r="324" ht="16.5" customHeight="1" spans="1:13">
      <c r="A324" s="10"/>
      <c r="B324" s="16"/>
      <c r="C324" s="16"/>
      <c r="D324" s="15" t="s">
        <v>629</v>
      </c>
      <c r="E324" s="16" t="s">
        <v>573</v>
      </c>
      <c r="F324" s="11">
        <v>0</v>
      </c>
      <c r="G324" s="13">
        <v>0</v>
      </c>
      <c r="H324" s="49"/>
      <c r="I324" s="27">
        <v>1</v>
      </c>
      <c r="J324" s="35"/>
      <c r="K324" s="27"/>
      <c r="L324" s="51"/>
      <c r="M324" s="34">
        <f t="shared" si="5"/>
        <v>1</v>
      </c>
    </row>
    <row r="325" ht="16.5" customHeight="1" spans="1:13">
      <c r="A325" s="10"/>
      <c r="B325" s="16"/>
      <c r="C325" s="16"/>
      <c r="D325" s="15" t="s">
        <v>630</v>
      </c>
      <c r="E325" s="16" t="s">
        <v>573</v>
      </c>
      <c r="F325" s="11">
        <v>0</v>
      </c>
      <c r="G325" s="13">
        <v>0</v>
      </c>
      <c r="H325" s="49"/>
      <c r="I325" s="27">
        <v>1</v>
      </c>
      <c r="J325" s="35"/>
      <c r="K325" s="27"/>
      <c r="L325" s="51"/>
      <c r="M325" s="34">
        <f t="shared" si="5"/>
        <v>1</v>
      </c>
    </row>
    <row r="326" ht="16.5" customHeight="1" spans="1:13">
      <c r="A326" s="10"/>
      <c r="B326" s="16"/>
      <c r="C326" s="16"/>
      <c r="D326" s="15" t="s">
        <v>631</v>
      </c>
      <c r="E326" s="16" t="s">
        <v>573</v>
      </c>
      <c r="F326" s="11">
        <v>0</v>
      </c>
      <c r="G326" s="13">
        <v>0</v>
      </c>
      <c r="H326" s="49"/>
      <c r="I326" s="27">
        <v>1</v>
      </c>
      <c r="J326" s="35"/>
      <c r="K326" s="27"/>
      <c r="L326" s="51"/>
      <c r="M326" s="34">
        <f t="shared" si="5"/>
        <v>1</v>
      </c>
    </row>
    <row r="327" ht="16.5" customHeight="1" spans="1:13">
      <c r="A327" s="10"/>
      <c r="B327" s="16"/>
      <c r="C327" s="16"/>
      <c r="D327" s="15" t="s">
        <v>632</v>
      </c>
      <c r="E327" s="16" t="s">
        <v>573</v>
      </c>
      <c r="F327" s="11">
        <v>0</v>
      </c>
      <c r="G327" s="13">
        <v>0</v>
      </c>
      <c r="H327" s="49"/>
      <c r="I327" s="27">
        <v>1</v>
      </c>
      <c r="J327" s="35"/>
      <c r="K327" s="27"/>
      <c r="L327" s="51"/>
      <c r="M327" s="34">
        <f t="shared" si="5"/>
        <v>1</v>
      </c>
    </row>
    <row r="328" ht="16.5" customHeight="1" spans="1:13">
      <c r="A328" s="10"/>
      <c r="B328" s="16"/>
      <c r="C328" s="16"/>
      <c r="D328" s="15" t="s">
        <v>633</v>
      </c>
      <c r="E328" s="16" t="s">
        <v>573</v>
      </c>
      <c r="F328" s="11">
        <v>0</v>
      </c>
      <c r="G328" s="13">
        <v>0</v>
      </c>
      <c r="H328" s="49"/>
      <c r="I328" s="27">
        <v>1</v>
      </c>
      <c r="J328" s="35"/>
      <c r="K328" s="27"/>
      <c r="L328" s="51"/>
      <c r="M328" s="34">
        <f t="shared" si="5"/>
        <v>1</v>
      </c>
    </row>
    <row r="329" ht="16.5" customHeight="1" spans="1:13">
      <c r="A329" s="10"/>
      <c r="B329" s="16"/>
      <c r="C329" s="16"/>
      <c r="D329" s="15" t="s">
        <v>634</v>
      </c>
      <c r="E329" s="16" t="s">
        <v>573</v>
      </c>
      <c r="F329" s="11">
        <v>0</v>
      </c>
      <c r="G329" s="13">
        <v>0</v>
      </c>
      <c r="H329" s="49"/>
      <c r="I329" s="27">
        <v>1</v>
      </c>
      <c r="J329" s="35"/>
      <c r="K329" s="27"/>
      <c r="L329" s="51"/>
      <c r="M329" s="34">
        <f t="shared" si="5"/>
        <v>1</v>
      </c>
    </row>
    <row r="330" ht="16.5" customHeight="1" spans="1:13">
      <c r="A330" s="10"/>
      <c r="B330" s="16"/>
      <c r="C330" s="16"/>
      <c r="D330" s="15" t="s">
        <v>635</v>
      </c>
      <c r="E330" s="16" t="s">
        <v>573</v>
      </c>
      <c r="F330" s="11">
        <v>0</v>
      </c>
      <c r="G330" s="13">
        <v>0</v>
      </c>
      <c r="H330" s="49"/>
      <c r="I330" s="27">
        <v>1</v>
      </c>
      <c r="J330" s="35"/>
      <c r="K330" s="27"/>
      <c r="L330" s="51"/>
      <c r="M330" s="34">
        <f t="shared" si="5"/>
        <v>1</v>
      </c>
    </row>
    <row r="331" ht="16.5" customHeight="1" spans="1:13">
      <c r="A331" s="10"/>
      <c r="B331" s="16"/>
      <c r="C331" s="16"/>
      <c r="D331" s="15" t="s">
        <v>636</v>
      </c>
      <c r="E331" s="16" t="s">
        <v>573</v>
      </c>
      <c r="F331" s="11">
        <v>1</v>
      </c>
      <c r="G331" s="13">
        <v>0</v>
      </c>
      <c r="H331" s="49"/>
      <c r="I331" s="27">
        <v>1</v>
      </c>
      <c r="J331" s="35"/>
      <c r="K331" s="27"/>
      <c r="L331" s="51"/>
      <c r="M331" s="34">
        <f t="shared" si="5"/>
        <v>2</v>
      </c>
    </row>
    <row r="332" ht="16.5" customHeight="1" spans="1:13">
      <c r="A332" s="10"/>
      <c r="B332" s="16"/>
      <c r="C332" s="16"/>
      <c r="D332" s="15" t="s">
        <v>637</v>
      </c>
      <c r="E332" s="16" t="s">
        <v>573</v>
      </c>
      <c r="F332" s="11">
        <v>0</v>
      </c>
      <c r="G332" s="13">
        <v>0</v>
      </c>
      <c r="H332" s="49"/>
      <c r="I332" s="27">
        <v>1</v>
      </c>
      <c r="J332" s="35"/>
      <c r="K332" s="27"/>
      <c r="L332" s="51"/>
      <c r="M332" s="34">
        <f t="shared" si="5"/>
        <v>1</v>
      </c>
    </row>
    <row r="333" ht="42.75" customHeight="1" spans="1:13">
      <c r="A333" s="10"/>
      <c r="B333" s="16"/>
      <c r="C333" s="16"/>
      <c r="D333" s="15" t="s">
        <v>638</v>
      </c>
      <c r="E333" s="62" t="s">
        <v>639</v>
      </c>
      <c r="F333" s="62">
        <v>50</v>
      </c>
      <c r="G333" s="13">
        <v>50</v>
      </c>
      <c r="H333" s="49"/>
      <c r="I333" s="27"/>
      <c r="J333" s="35"/>
      <c r="K333" s="27"/>
      <c r="L333" s="51"/>
      <c r="M333" s="34">
        <f t="shared" si="5"/>
        <v>100</v>
      </c>
    </row>
    <row r="334" ht="17.1" customHeight="1" spans="1:13">
      <c r="A334" s="19" t="s">
        <v>640</v>
      </c>
      <c r="B334" s="19"/>
      <c r="C334" s="19"/>
      <c r="D334" s="19"/>
      <c r="E334" s="19"/>
      <c r="F334" s="19"/>
      <c r="G334" s="20"/>
      <c r="H334" s="21" t="s">
        <v>324</v>
      </c>
      <c r="I334" s="21" t="e">
        <f>I315+I316+I317+I318+I319+I321+I320+I322+I323+I324+I325+I327+I326+#REF!+I328+#REF!+I329+I330+I331+I332</f>
        <v>#REF!</v>
      </c>
      <c r="J334" s="38" t="s">
        <v>324</v>
      </c>
      <c r="K334" s="21">
        <f>SUM(K315:K332)</f>
        <v>0</v>
      </c>
      <c r="L334" s="37"/>
      <c r="M334" s="34" t="e">
        <f t="shared" si="5"/>
        <v>#REF!</v>
      </c>
    </row>
    <row r="335" ht="16.5" customHeight="1" spans="1:13">
      <c r="A335" s="63" t="s">
        <v>641</v>
      </c>
      <c r="B335" s="16" t="s">
        <v>642</v>
      </c>
      <c r="C335" s="64" t="s">
        <v>643</v>
      </c>
      <c r="D335" s="15" t="s">
        <v>644</v>
      </c>
      <c r="E335" s="11" t="s">
        <v>37</v>
      </c>
      <c r="F335" s="11">
        <v>0</v>
      </c>
      <c r="G335" s="13">
        <v>0</v>
      </c>
      <c r="H335" s="49"/>
      <c r="I335" s="27">
        <v>10</v>
      </c>
      <c r="J335" s="35"/>
      <c r="K335" s="27"/>
      <c r="L335" s="51"/>
      <c r="M335" s="34">
        <f t="shared" si="5"/>
        <v>10</v>
      </c>
    </row>
    <row r="336" ht="16.5" customHeight="1" spans="1:13">
      <c r="A336" s="65"/>
      <c r="B336" s="16"/>
      <c r="C336" s="64" t="s">
        <v>645</v>
      </c>
      <c r="D336" s="15" t="s">
        <v>646</v>
      </c>
      <c r="E336" s="11" t="s">
        <v>37</v>
      </c>
      <c r="F336" s="11">
        <v>0</v>
      </c>
      <c r="G336" s="13">
        <v>0</v>
      </c>
      <c r="H336" s="49"/>
      <c r="I336" s="27">
        <v>10</v>
      </c>
      <c r="J336" s="35"/>
      <c r="K336" s="27"/>
      <c r="L336" s="51"/>
      <c r="M336" s="34">
        <f t="shared" si="5"/>
        <v>10</v>
      </c>
    </row>
    <row r="337" ht="16.5" customHeight="1" spans="1:13">
      <c r="A337" s="65"/>
      <c r="B337" s="16"/>
      <c r="C337" s="64" t="s">
        <v>647</v>
      </c>
      <c r="D337" s="15" t="s">
        <v>648</v>
      </c>
      <c r="E337" s="11" t="s">
        <v>40</v>
      </c>
      <c r="F337" s="11">
        <v>1</v>
      </c>
      <c r="G337" s="13">
        <v>0</v>
      </c>
      <c r="H337" s="49"/>
      <c r="I337" s="27">
        <v>5</v>
      </c>
      <c r="J337" s="35"/>
      <c r="K337" s="27"/>
      <c r="L337" s="51"/>
      <c r="M337" s="34">
        <f t="shared" si="5"/>
        <v>6</v>
      </c>
    </row>
    <row r="338" ht="16.5" customHeight="1" spans="1:13">
      <c r="A338" s="65"/>
      <c r="B338" s="16"/>
      <c r="C338" s="64"/>
      <c r="D338" s="15" t="s">
        <v>649</v>
      </c>
      <c r="E338" s="11" t="s">
        <v>131</v>
      </c>
      <c r="F338" s="11">
        <v>200</v>
      </c>
      <c r="G338" s="13">
        <v>0</v>
      </c>
      <c r="H338" s="49"/>
      <c r="I338" s="27">
        <v>250</v>
      </c>
      <c r="J338" s="35"/>
      <c r="K338" s="27"/>
      <c r="L338" s="51"/>
      <c r="M338" s="34">
        <f t="shared" si="5"/>
        <v>450</v>
      </c>
    </row>
    <row r="339" ht="16.5" customHeight="1" spans="1:13">
      <c r="A339" s="65"/>
      <c r="B339" s="16"/>
      <c r="C339" s="64" t="s">
        <v>650</v>
      </c>
      <c r="D339" s="15" t="s">
        <v>651</v>
      </c>
      <c r="E339" s="11" t="s">
        <v>15</v>
      </c>
      <c r="F339" s="11">
        <v>0</v>
      </c>
      <c r="G339" s="13">
        <v>0</v>
      </c>
      <c r="H339" s="49"/>
      <c r="I339" s="27">
        <v>20</v>
      </c>
      <c r="J339" s="35"/>
      <c r="K339" s="27"/>
      <c r="L339" s="51"/>
      <c r="M339" s="34">
        <f t="shared" si="5"/>
        <v>20</v>
      </c>
    </row>
    <row r="340" ht="16.5" customHeight="1" spans="1:13">
      <c r="A340" s="65"/>
      <c r="B340" s="16"/>
      <c r="C340" s="64"/>
      <c r="D340" s="15" t="s">
        <v>652</v>
      </c>
      <c r="E340" s="11" t="s">
        <v>15</v>
      </c>
      <c r="F340" s="11">
        <v>0</v>
      </c>
      <c r="G340" s="13">
        <v>0</v>
      </c>
      <c r="H340" s="49"/>
      <c r="I340" s="27">
        <v>20</v>
      </c>
      <c r="J340" s="35"/>
      <c r="K340" s="27"/>
      <c r="L340" s="51"/>
      <c r="M340" s="34">
        <f t="shared" si="5"/>
        <v>20</v>
      </c>
    </row>
    <row r="341" ht="16.5" customHeight="1" spans="1:13">
      <c r="A341" s="65"/>
      <c r="B341" s="16"/>
      <c r="C341" s="66" t="s">
        <v>205</v>
      </c>
      <c r="D341" s="15" t="s">
        <v>653</v>
      </c>
      <c r="E341" s="11" t="s">
        <v>15</v>
      </c>
      <c r="F341" s="11">
        <v>0</v>
      </c>
      <c r="G341" s="13">
        <v>0</v>
      </c>
      <c r="H341" s="49"/>
      <c r="I341" s="27">
        <v>10</v>
      </c>
      <c r="J341" s="35"/>
      <c r="K341" s="27"/>
      <c r="L341" s="51"/>
      <c r="M341" s="34">
        <f t="shared" si="5"/>
        <v>10</v>
      </c>
    </row>
    <row r="342" ht="16.5" customHeight="1" spans="1:13">
      <c r="A342" s="65"/>
      <c r="B342" s="16"/>
      <c r="C342" s="66"/>
      <c r="D342" s="15" t="s">
        <v>207</v>
      </c>
      <c r="E342" s="11" t="s">
        <v>15</v>
      </c>
      <c r="F342" s="11">
        <v>0</v>
      </c>
      <c r="G342" s="13">
        <v>0</v>
      </c>
      <c r="H342" s="49"/>
      <c r="I342" s="27">
        <v>10</v>
      </c>
      <c r="J342" s="35"/>
      <c r="K342" s="27"/>
      <c r="L342" s="51"/>
      <c r="M342" s="34">
        <f t="shared" si="5"/>
        <v>10</v>
      </c>
    </row>
    <row r="343" ht="16.5" customHeight="1" spans="1:13">
      <c r="A343" s="65"/>
      <c r="B343" s="16"/>
      <c r="C343" s="66" t="s">
        <v>208</v>
      </c>
      <c r="D343" s="15" t="s">
        <v>209</v>
      </c>
      <c r="E343" s="11" t="s">
        <v>15</v>
      </c>
      <c r="F343" s="11">
        <v>20</v>
      </c>
      <c r="G343" s="13">
        <v>0</v>
      </c>
      <c r="H343" s="49"/>
      <c r="I343" s="27">
        <v>30</v>
      </c>
      <c r="J343" s="35"/>
      <c r="K343" s="27"/>
      <c r="L343" s="51"/>
      <c r="M343" s="34">
        <f t="shared" si="5"/>
        <v>50</v>
      </c>
    </row>
    <row r="344" ht="16.5" customHeight="1" spans="1:13">
      <c r="A344" s="65"/>
      <c r="B344" s="16"/>
      <c r="C344" s="66"/>
      <c r="D344" s="15" t="s">
        <v>210</v>
      </c>
      <c r="E344" s="11" t="s">
        <v>15</v>
      </c>
      <c r="F344" s="11">
        <v>20</v>
      </c>
      <c r="G344" s="13">
        <v>0</v>
      </c>
      <c r="H344" s="49"/>
      <c r="I344" s="27">
        <v>30</v>
      </c>
      <c r="J344" s="35"/>
      <c r="K344" s="27"/>
      <c r="L344" s="51"/>
      <c r="M344" s="34">
        <f t="shared" si="5"/>
        <v>50</v>
      </c>
    </row>
    <row r="345" ht="16.5" customHeight="1" spans="1:13">
      <c r="A345" s="65"/>
      <c r="B345" s="16"/>
      <c r="C345" s="66" t="s">
        <v>211</v>
      </c>
      <c r="D345" s="15" t="s">
        <v>654</v>
      </c>
      <c r="E345" s="11" t="s">
        <v>213</v>
      </c>
      <c r="F345" s="11">
        <v>0</v>
      </c>
      <c r="G345" s="13">
        <v>0</v>
      </c>
      <c r="H345" s="49"/>
      <c r="I345" s="27">
        <v>50</v>
      </c>
      <c r="J345" s="35"/>
      <c r="K345" s="27"/>
      <c r="L345" s="51"/>
      <c r="M345" s="34">
        <f t="shared" si="5"/>
        <v>50</v>
      </c>
    </row>
    <row r="346" ht="16.5" customHeight="1" spans="1:13">
      <c r="A346" s="65"/>
      <c r="B346" s="16"/>
      <c r="C346" s="66" t="s">
        <v>655</v>
      </c>
      <c r="D346" s="15" t="s">
        <v>656</v>
      </c>
      <c r="E346" s="11" t="s">
        <v>213</v>
      </c>
      <c r="F346" s="11">
        <v>0</v>
      </c>
      <c r="G346" s="13">
        <v>30</v>
      </c>
      <c r="H346" s="49"/>
      <c r="I346" s="27">
        <v>100</v>
      </c>
      <c r="J346" s="35"/>
      <c r="K346" s="27"/>
      <c r="L346" s="51"/>
      <c r="M346" s="34">
        <f t="shared" si="5"/>
        <v>130</v>
      </c>
    </row>
    <row r="347" ht="16.5" customHeight="1" spans="1:13">
      <c r="A347" s="65"/>
      <c r="B347" s="16"/>
      <c r="C347" s="66"/>
      <c r="D347" s="15" t="s">
        <v>657</v>
      </c>
      <c r="E347" s="11" t="s">
        <v>213</v>
      </c>
      <c r="F347" s="11">
        <v>0</v>
      </c>
      <c r="G347" s="13">
        <v>0</v>
      </c>
      <c r="H347" s="49"/>
      <c r="I347" s="27">
        <v>50</v>
      </c>
      <c r="J347" s="35"/>
      <c r="K347" s="27"/>
      <c r="L347" s="51"/>
      <c r="M347" s="34">
        <f t="shared" si="5"/>
        <v>50</v>
      </c>
    </row>
    <row r="348" ht="16.5" hidden="1" customHeight="1" spans="1:13">
      <c r="A348" s="65"/>
      <c r="B348" s="16"/>
      <c r="C348" s="66"/>
      <c r="D348" s="15" t="s">
        <v>658</v>
      </c>
      <c r="E348" s="11" t="s">
        <v>213</v>
      </c>
      <c r="F348" s="11">
        <v>0</v>
      </c>
      <c r="G348" s="13">
        <v>0</v>
      </c>
      <c r="H348" s="49"/>
      <c r="I348" s="27"/>
      <c r="J348" s="35"/>
      <c r="K348" s="27"/>
      <c r="L348" s="51"/>
      <c r="M348" s="34">
        <f t="shared" si="5"/>
        <v>0</v>
      </c>
    </row>
    <row r="349" ht="16.5" customHeight="1" spans="1:13">
      <c r="A349" s="65"/>
      <c r="B349" s="16"/>
      <c r="C349" s="66" t="s">
        <v>659</v>
      </c>
      <c r="D349" s="15" t="s">
        <v>660</v>
      </c>
      <c r="E349" s="11" t="s">
        <v>213</v>
      </c>
      <c r="F349" s="11">
        <v>0</v>
      </c>
      <c r="G349" s="13">
        <v>0</v>
      </c>
      <c r="H349" s="49"/>
      <c r="I349" s="27">
        <v>30</v>
      </c>
      <c r="J349" s="35"/>
      <c r="K349" s="27"/>
      <c r="L349" s="51"/>
      <c r="M349" s="34">
        <f t="shared" si="5"/>
        <v>30</v>
      </c>
    </row>
    <row r="350" ht="16.5" customHeight="1" spans="1:13">
      <c r="A350" s="65"/>
      <c r="B350" s="16"/>
      <c r="C350" s="66" t="s">
        <v>214</v>
      </c>
      <c r="D350" s="15" t="s">
        <v>661</v>
      </c>
      <c r="E350" s="11" t="s">
        <v>15</v>
      </c>
      <c r="F350" s="11">
        <v>0</v>
      </c>
      <c r="G350" s="13">
        <v>0</v>
      </c>
      <c r="H350" s="49"/>
      <c r="I350" s="27">
        <v>100</v>
      </c>
      <c r="J350" s="35"/>
      <c r="K350" s="27"/>
      <c r="L350" s="51"/>
      <c r="M350" s="34">
        <f t="shared" si="5"/>
        <v>100</v>
      </c>
    </row>
    <row r="351" ht="16.5" customHeight="1" spans="1:13">
      <c r="A351" s="65"/>
      <c r="B351" s="16"/>
      <c r="C351" s="66"/>
      <c r="D351" s="15" t="s">
        <v>662</v>
      </c>
      <c r="E351" s="11" t="s">
        <v>15</v>
      </c>
      <c r="F351" s="11">
        <v>0</v>
      </c>
      <c r="G351" s="13">
        <v>0</v>
      </c>
      <c r="H351" s="49"/>
      <c r="I351" s="27">
        <v>50</v>
      </c>
      <c r="J351" s="35"/>
      <c r="K351" s="27"/>
      <c r="L351" s="51"/>
      <c r="M351" s="34">
        <f t="shared" si="5"/>
        <v>50</v>
      </c>
    </row>
    <row r="352" ht="16.5" customHeight="1" spans="1:13">
      <c r="A352" s="65"/>
      <c r="B352" s="16"/>
      <c r="C352" s="66"/>
      <c r="D352" s="15" t="s">
        <v>663</v>
      </c>
      <c r="E352" s="11" t="s">
        <v>15</v>
      </c>
      <c r="F352" s="11">
        <v>0</v>
      </c>
      <c r="G352" s="13">
        <v>0</v>
      </c>
      <c r="H352" s="49"/>
      <c r="I352" s="27">
        <v>20</v>
      </c>
      <c r="J352" s="35"/>
      <c r="K352" s="27"/>
      <c r="L352" s="51"/>
      <c r="M352" s="34">
        <f t="shared" si="5"/>
        <v>20</v>
      </c>
    </row>
    <row r="353" ht="16.5" customHeight="1" spans="1:13">
      <c r="A353" s="65"/>
      <c r="B353" s="16"/>
      <c r="C353" s="66" t="s">
        <v>217</v>
      </c>
      <c r="D353" s="15" t="s">
        <v>664</v>
      </c>
      <c r="E353" s="11" t="s">
        <v>15</v>
      </c>
      <c r="F353" s="11">
        <v>0</v>
      </c>
      <c r="G353" s="13">
        <v>0</v>
      </c>
      <c r="H353" s="49"/>
      <c r="I353" s="27">
        <v>50</v>
      </c>
      <c r="J353" s="35"/>
      <c r="K353" s="27"/>
      <c r="L353" s="51"/>
      <c r="M353" s="34">
        <f t="shared" si="5"/>
        <v>50</v>
      </c>
    </row>
    <row r="354" ht="16.5" customHeight="1" spans="1:13">
      <c r="A354" s="65"/>
      <c r="B354" s="16"/>
      <c r="C354" s="66"/>
      <c r="D354" s="15" t="s">
        <v>665</v>
      </c>
      <c r="E354" s="11" t="s">
        <v>15</v>
      </c>
      <c r="F354" s="11">
        <v>0</v>
      </c>
      <c r="G354" s="13">
        <v>0</v>
      </c>
      <c r="H354" s="49"/>
      <c r="I354" s="27">
        <v>50</v>
      </c>
      <c r="J354" s="35"/>
      <c r="K354" s="27"/>
      <c r="L354" s="51"/>
      <c r="M354" s="34">
        <f t="shared" si="5"/>
        <v>50</v>
      </c>
    </row>
    <row r="355" ht="16.5" customHeight="1" spans="1:13">
      <c r="A355" s="65"/>
      <c r="B355" s="16"/>
      <c r="C355" s="66" t="s">
        <v>666</v>
      </c>
      <c r="D355" s="15" t="s">
        <v>667</v>
      </c>
      <c r="E355" s="11" t="s">
        <v>213</v>
      </c>
      <c r="F355" s="11">
        <v>0</v>
      </c>
      <c r="G355" s="13">
        <v>0</v>
      </c>
      <c r="H355" s="49"/>
      <c r="I355" s="27">
        <v>30</v>
      </c>
      <c r="J355" s="35"/>
      <c r="K355" s="27"/>
      <c r="L355" s="51"/>
      <c r="M355" s="34">
        <f t="shared" si="5"/>
        <v>30</v>
      </c>
    </row>
    <row r="356" ht="16.5" customHeight="1" spans="1:13">
      <c r="A356" s="65"/>
      <c r="B356" s="16"/>
      <c r="C356" s="66" t="s">
        <v>220</v>
      </c>
      <c r="D356" s="15" t="s">
        <v>221</v>
      </c>
      <c r="E356" s="11" t="s">
        <v>213</v>
      </c>
      <c r="F356" s="11">
        <v>0</v>
      </c>
      <c r="G356" s="13">
        <v>0</v>
      </c>
      <c r="H356" s="49"/>
      <c r="I356" s="27">
        <v>1</v>
      </c>
      <c r="J356" s="35"/>
      <c r="K356" s="27"/>
      <c r="L356" s="51"/>
      <c r="M356" s="34">
        <f t="shared" si="5"/>
        <v>1</v>
      </c>
    </row>
    <row r="357" ht="16.5" customHeight="1" spans="1:13">
      <c r="A357" s="65"/>
      <c r="B357" s="16"/>
      <c r="C357" s="66" t="s">
        <v>668</v>
      </c>
      <c r="D357" s="15" t="s">
        <v>669</v>
      </c>
      <c r="E357" s="11" t="s">
        <v>213</v>
      </c>
      <c r="F357" s="11">
        <v>0</v>
      </c>
      <c r="G357" s="13">
        <v>0</v>
      </c>
      <c r="H357" s="49"/>
      <c r="I357" s="27">
        <v>30</v>
      </c>
      <c r="J357" s="35"/>
      <c r="K357" s="27"/>
      <c r="L357" s="51"/>
      <c r="M357" s="34">
        <f t="shared" si="5"/>
        <v>30</v>
      </c>
    </row>
    <row r="358" ht="16.5" customHeight="1" spans="1:13">
      <c r="A358" s="65"/>
      <c r="B358" s="16"/>
      <c r="C358" s="66" t="s">
        <v>222</v>
      </c>
      <c r="D358" s="66" t="s">
        <v>223</v>
      </c>
      <c r="E358" s="11" t="s">
        <v>213</v>
      </c>
      <c r="F358" s="11">
        <v>0</v>
      </c>
      <c r="G358" s="13">
        <v>0</v>
      </c>
      <c r="H358" s="49"/>
      <c r="I358" s="27">
        <v>30</v>
      </c>
      <c r="J358" s="35"/>
      <c r="K358" s="27"/>
      <c r="L358" s="51"/>
      <c r="M358" s="34">
        <f t="shared" si="5"/>
        <v>30</v>
      </c>
    </row>
    <row r="359" ht="16.5" customHeight="1" spans="1:13">
      <c r="A359" s="65"/>
      <c r="B359" s="15" t="s">
        <v>670</v>
      </c>
      <c r="C359" s="66" t="s">
        <v>671</v>
      </c>
      <c r="D359" s="66" t="s">
        <v>672</v>
      </c>
      <c r="E359" s="11" t="s">
        <v>236</v>
      </c>
      <c r="F359" s="11">
        <v>60</v>
      </c>
      <c r="G359" s="13">
        <v>0</v>
      </c>
      <c r="H359" s="49"/>
      <c r="I359" s="27">
        <v>500</v>
      </c>
      <c r="J359" s="35"/>
      <c r="K359" s="27"/>
      <c r="L359" s="51"/>
      <c r="M359" s="34">
        <f t="shared" si="5"/>
        <v>560</v>
      </c>
    </row>
    <row r="360" ht="16.5" customHeight="1" spans="1:13">
      <c r="A360" s="65"/>
      <c r="B360" s="15"/>
      <c r="C360" s="66" t="s">
        <v>673</v>
      </c>
      <c r="D360" s="66" t="s">
        <v>674</v>
      </c>
      <c r="E360" s="11" t="s">
        <v>236</v>
      </c>
      <c r="F360" s="11">
        <v>0</v>
      </c>
      <c r="G360" s="13">
        <v>0</v>
      </c>
      <c r="H360" s="49"/>
      <c r="I360" s="27">
        <v>500</v>
      </c>
      <c r="J360" s="35"/>
      <c r="K360" s="27"/>
      <c r="L360" s="51"/>
      <c r="M360" s="34">
        <f t="shared" si="5"/>
        <v>500</v>
      </c>
    </row>
    <row r="361" ht="16.5" customHeight="1" spans="1:13">
      <c r="A361" s="65"/>
      <c r="B361" s="15"/>
      <c r="C361" s="66" t="s">
        <v>675</v>
      </c>
      <c r="D361" s="66" t="s">
        <v>676</v>
      </c>
      <c r="E361" s="11" t="s">
        <v>236</v>
      </c>
      <c r="F361" s="11">
        <v>0</v>
      </c>
      <c r="G361" s="13">
        <v>0</v>
      </c>
      <c r="H361" s="49"/>
      <c r="I361" s="27">
        <v>100</v>
      </c>
      <c r="J361" s="35"/>
      <c r="K361" s="27"/>
      <c r="L361" s="51"/>
      <c r="M361" s="34">
        <f t="shared" si="5"/>
        <v>100</v>
      </c>
    </row>
    <row r="362" ht="16.5" customHeight="1" spans="1:13">
      <c r="A362" s="65"/>
      <c r="B362" s="15"/>
      <c r="C362" s="66" t="s">
        <v>677</v>
      </c>
      <c r="D362" s="66" t="s">
        <v>678</v>
      </c>
      <c r="E362" s="11" t="s">
        <v>236</v>
      </c>
      <c r="F362" s="11">
        <v>0</v>
      </c>
      <c r="G362" s="13">
        <v>0</v>
      </c>
      <c r="H362" s="49"/>
      <c r="I362" s="27">
        <v>50</v>
      </c>
      <c r="J362" s="35"/>
      <c r="K362" s="27"/>
      <c r="L362" s="51"/>
      <c r="M362" s="34">
        <f t="shared" si="5"/>
        <v>50</v>
      </c>
    </row>
    <row r="363" ht="16.5" customHeight="1" spans="1:13">
      <c r="A363" s="65"/>
      <c r="B363" s="15"/>
      <c r="C363" s="66" t="s">
        <v>679</v>
      </c>
      <c r="D363" s="66" t="s">
        <v>680</v>
      </c>
      <c r="E363" s="11" t="s">
        <v>681</v>
      </c>
      <c r="F363" s="11">
        <v>200</v>
      </c>
      <c r="G363" s="13">
        <v>200</v>
      </c>
      <c r="H363" s="49"/>
      <c r="I363" s="27">
        <v>300</v>
      </c>
      <c r="J363" s="35"/>
      <c r="K363" s="27"/>
      <c r="L363" s="51"/>
      <c r="M363" s="34">
        <f t="shared" si="5"/>
        <v>700</v>
      </c>
    </row>
    <row r="364" ht="16.5" customHeight="1" spans="1:13">
      <c r="A364" s="65"/>
      <c r="B364" s="15"/>
      <c r="C364" s="66" t="s">
        <v>682</v>
      </c>
      <c r="D364" s="66" t="s">
        <v>683</v>
      </c>
      <c r="E364" s="11" t="s">
        <v>684</v>
      </c>
      <c r="F364" s="11">
        <v>200</v>
      </c>
      <c r="G364" s="13">
        <v>0</v>
      </c>
      <c r="H364" s="49"/>
      <c r="I364" s="27">
        <v>100</v>
      </c>
      <c r="J364" s="35"/>
      <c r="K364" s="27"/>
      <c r="L364" s="51"/>
      <c r="M364" s="34">
        <f t="shared" si="5"/>
        <v>300</v>
      </c>
    </row>
    <row r="365" ht="16.5" customHeight="1" spans="1:13">
      <c r="A365" s="65"/>
      <c r="B365" s="15"/>
      <c r="C365" s="66" t="s">
        <v>685</v>
      </c>
      <c r="D365" s="66" t="s">
        <v>686</v>
      </c>
      <c r="E365" s="11" t="s">
        <v>15</v>
      </c>
      <c r="F365" s="11">
        <v>0</v>
      </c>
      <c r="G365" s="13">
        <v>0</v>
      </c>
      <c r="H365" s="49"/>
      <c r="I365" s="27">
        <v>100</v>
      </c>
      <c r="J365" s="35"/>
      <c r="K365" s="27"/>
      <c r="L365" s="51"/>
      <c r="M365" s="34">
        <f t="shared" si="5"/>
        <v>100</v>
      </c>
    </row>
    <row r="366" ht="16.5" customHeight="1" spans="1:13">
      <c r="A366" s="65"/>
      <c r="B366" s="15"/>
      <c r="C366" s="66" t="s">
        <v>687</v>
      </c>
      <c r="D366" s="66" t="s">
        <v>688</v>
      </c>
      <c r="E366" s="11" t="s">
        <v>689</v>
      </c>
      <c r="F366" s="11">
        <v>200</v>
      </c>
      <c r="G366" s="13">
        <v>0</v>
      </c>
      <c r="H366" s="49"/>
      <c r="I366" s="27">
        <v>100</v>
      </c>
      <c r="J366" s="35"/>
      <c r="K366" s="27"/>
      <c r="L366" s="51"/>
      <c r="M366" s="34">
        <f t="shared" si="5"/>
        <v>300</v>
      </c>
    </row>
    <row r="367" ht="16.5" customHeight="1" spans="1:13">
      <c r="A367" s="65"/>
      <c r="B367" s="15"/>
      <c r="C367" s="66" t="s">
        <v>690</v>
      </c>
      <c r="D367" s="66" t="s">
        <v>691</v>
      </c>
      <c r="E367" s="11" t="s">
        <v>692</v>
      </c>
      <c r="F367" s="11">
        <v>200</v>
      </c>
      <c r="G367" s="13">
        <v>200</v>
      </c>
      <c r="H367" s="49"/>
      <c r="I367" s="27">
        <v>200</v>
      </c>
      <c r="J367" s="35"/>
      <c r="K367" s="27"/>
      <c r="L367" s="51"/>
      <c r="M367" s="34">
        <f t="shared" si="5"/>
        <v>600</v>
      </c>
    </row>
    <row r="368" ht="16.5" customHeight="1" spans="1:13">
      <c r="A368" s="65"/>
      <c r="B368" s="15"/>
      <c r="C368" s="66" t="s">
        <v>693</v>
      </c>
      <c r="D368" s="66" t="s">
        <v>689</v>
      </c>
      <c r="E368" s="11" t="s">
        <v>689</v>
      </c>
      <c r="F368" s="11">
        <v>200</v>
      </c>
      <c r="G368" s="13">
        <v>0</v>
      </c>
      <c r="H368" s="49"/>
      <c r="I368" s="27">
        <v>100</v>
      </c>
      <c r="J368" s="35"/>
      <c r="K368" s="27"/>
      <c r="L368" s="51"/>
      <c r="M368" s="34">
        <f t="shared" si="5"/>
        <v>300</v>
      </c>
    </row>
    <row r="369" ht="17.1" customHeight="1" spans="1:13">
      <c r="A369" s="19" t="s">
        <v>694</v>
      </c>
      <c r="B369" s="19"/>
      <c r="C369" s="19"/>
      <c r="D369" s="19"/>
      <c r="E369" s="19"/>
      <c r="F369" s="19"/>
      <c r="G369" s="20"/>
      <c r="H369" s="21" t="s">
        <v>324</v>
      </c>
      <c r="I369" s="21">
        <f>SUM(I335:I368)</f>
        <v>3036</v>
      </c>
      <c r="J369" s="38" t="s">
        <v>324</v>
      </c>
      <c r="K369" s="21">
        <f>SUM(K335:K368)</f>
        <v>0</v>
      </c>
      <c r="L369" s="37"/>
      <c r="M369" s="34">
        <f t="shared" si="5"/>
        <v>3036</v>
      </c>
    </row>
    <row r="370" ht="16.5" customHeight="1" spans="1:13">
      <c r="A370" s="10" t="s">
        <v>695</v>
      </c>
      <c r="B370" s="15" t="s">
        <v>696</v>
      </c>
      <c r="C370" s="67" t="s">
        <v>697</v>
      </c>
      <c r="D370" s="67" t="s">
        <v>698</v>
      </c>
      <c r="E370" s="11" t="s">
        <v>131</v>
      </c>
      <c r="F370" s="11">
        <v>50</v>
      </c>
      <c r="G370" s="13">
        <v>0</v>
      </c>
      <c r="H370" s="49"/>
      <c r="I370" s="27">
        <v>50</v>
      </c>
      <c r="J370" s="35"/>
      <c r="K370" s="27"/>
      <c r="L370" s="51"/>
      <c r="M370" s="34">
        <f t="shared" si="5"/>
        <v>100</v>
      </c>
    </row>
    <row r="371" ht="16.5" customHeight="1" spans="1:13">
      <c r="A371" s="10"/>
      <c r="B371" s="15"/>
      <c r="C371" s="67" t="s">
        <v>699</v>
      </c>
      <c r="D371" s="67" t="s">
        <v>698</v>
      </c>
      <c r="E371" s="11" t="s">
        <v>131</v>
      </c>
      <c r="F371" s="11">
        <v>20</v>
      </c>
      <c r="G371" s="13">
        <v>0</v>
      </c>
      <c r="H371" s="49"/>
      <c r="I371" s="27">
        <v>50</v>
      </c>
      <c r="J371" s="35"/>
      <c r="K371" s="27"/>
      <c r="L371" s="51"/>
      <c r="M371" s="34">
        <f t="shared" si="5"/>
        <v>70</v>
      </c>
    </row>
    <row r="372" ht="16.5" customHeight="1" spans="1:13">
      <c r="A372" s="10"/>
      <c r="B372" s="15"/>
      <c r="C372" s="67" t="s">
        <v>700</v>
      </c>
      <c r="D372" s="67" t="s">
        <v>701</v>
      </c>
      <c r="E372" s="11" t="s">
        <v>131</v>
      </c>
      <c r="F372" s="11">
        <v>20</v>
      </c>
      <c r="G372" s="13">
        <v>0</v>
      </c>
      <c r="H372" s="49"/>
      <c r="I372" s="27">
        <v>50</v>
      </c>
      <c r="J372" s="35"/>
      <c r="K372" s="27"/>
      <c r="L372" s="51"/>
      <c r="M372" s="34">
        <f t="shared" si="5"/>
        <v>70</v>
      </c>
    </row>
    <row r="373" ht="16.5" customHeight="1" spans="1:13">
      <c r="A373" s="10"/>
      <c r="B373" s="15" t="s">
        <v>702</v>
      </c>
      <c r="C373" s="68" t="s">
        <v>703</v>
      </c>
      <c r="D373" s="68" t="s">
        <v>704</v>
      </c>
      <c r="E373" s="11" t="s">
        <v>131</v>
      </c>
      <c r="F373" s="11">
        <v>0</v>
      </c>
      <c r="G373" s="13">
        <v>0</v>
      </c>
      <c r="H373" s="49"/>
      <c r="I373" s="27">
        <v>50</v>
      </c>
      <c r="J373" s="35"/>
      <c r="K373" s="27"/>
      <c r="L373" s="51"/>
      <c r="M373" s="34">
        <f t="shared" si="5"/>
        <v>50</v>
      </c>
    </row>
    <row r="374" ht="53.1" customHeight="1" spans="1:13">
      <c r="A374" s="10"/>
      <c r="B374" s="15"/>
      <c r="C374" s="68"/>
      <c r="D374" s="68" t="s">
        <v>705</v>
      </c>
      <c r="E374" s="11" t="s">
        <v>639</v>
      </c>
      <c r="F374" s="11">
        <v>0</v>
      </c>
      <c r="G374" s="13">
        <v>0</v>
      </c>
      <c r="H374" s="49"/>
      <c r="I374" s="27"/>
      <c r="J374" s="35"/>
      <c r="K374" s="27"/>
      <c r="L374" s="51"/>
      <c r="M374" s="34">
        <f t="shared" si="5"/>
        <v>0</v>
      </c>
    </row>
    <row r="375" ht="16.5" customHeight="1" spans="1:13">
      <c r="A375" s="10"/>
      <c r="B375" s="15"/>
      <c r="C375" s="68" t="s">
        <v>706</v>
      </c>
      <c r="D375" s="68" t="s">
        <v>707</v>
      </c>
      <c r="E375" s="11" t="s">
        <v>255</v>
      </c>
      <c r="F375" s="11">
        <v>100</v>
      </c>
      <c r="G375" s="13">
        <v>300</v>
      </c>
      <c r="H375" s="49"/>
      <c r="I375" s="27">
        <v>160</v>
      </c>
      <c r="J375" s="35"/>
      <c r="K375" s="27"/>
      <c r="L375" s="51"/>
      <c r="M375" s="34">
        <f t="shared" si="5"/>
        <v>560</v>
      </c>
    </row>
    <row r="376" ht="16.5" customHeight="1" spans="1:13">
      <c r="A376" s="10"/>
      <c r="B376" s="15"/>
      <c r="C376" s="68"/>
      <c r="D376" s="68" t="s">
        <v>708</v>
      </c>
      <c r="E376" s="11" t="s">
        <v>255</v>
      </c>
      <c r="F376" s="11">
        <v>100</v>
      </c>
      <c r="G376" s="13">
        <v>0</v>
      </c>
      <c r="H376" s="49"/>
      <c r="I376" s="27">
        <v>60</v>
      </c>
      <c r="J376" s="35"/>
      <c r="K376" s="27"/>
      <c r="L376" s="51"/>
      <c r="M376" s="34">
        <f t="shared" si="5"/>
        <v>160</v>
      </c>
    </row>
    <row r="377" ht="16.5" customHeight="1" spans="1:13">
      <c r="A377" s="10"/>
      <c r="B377" s="15"/>
      <c r="C377" s="68"/>
      <c r="D377" s="68" t="s">
        <v>709</v>
      </c>
      <c r="E377" s="11" t="s">
        <v>255</v>
      </c>
      <c r="F377" s="11">
        <v>100</v>
      </c>
      <c r="G377" s="13">
        <v>0</v>
      </c>
      <c r="H377" s="49"/>
      <c r="I377" s="27">
        <v>60</v>
      </c>
      <c r="J377" s="35"/>
      <c r="K377" s="27"/>
      <c r="L377" s="51"/>
      <c r="M377" s="34">
        <f t="shared" si="5"/>
        <v>160</v>
      </c>
    </row>
    <row r="378" ht="16.5" customHeight="1" spans="1:13">
      <c r="A378" s="10"/>
      <c r="B378" s="15"/>
      <c r="C378" s="68"/>
      <c r="D378" s="68" t="s">
        <v>710</v>
      </c>
      <c r="E378" s="11" t="s">
        <v>255</v>
      </c>
      <c r="F378" s="11">
        <v>0</v>
      </c>
      <c r="G378" s="13">
        <v>0</v>
      </c>
      <c r="H378" s="49"/>
      <c r="I378" s="27">
        <v>800</v>
      </c>
      <c r="J378" s="35"/>
      <c r="K378" s="27"/>
      <c r="L378" s="51"/>
      <c r="M378" s="34">
        <f t="shared" si="5"/>
        <v>800</v>
      </c>
    </row>
    <row r="379" ht="16.5" customHeight="1" spans="1:13">
      <c r="A379" s="10"/>
      <c r="B379" s="15"/>
      <c r="C379" s="68"/>
      <c r="D379" s="68" t="s">
        <v>711</v>
      </c>
      <c r="E379" s="11" t="s">
        <v>255</v>
      </c>
      <c r="F379" s="11">
        <v>0</v>
      </c>
      <c r="G379" s="13">
        <v>0</v>
      </c>
      <c r="H379" s="49"/>
      <c r="I379" s="27">
        <v>300</v>
      </c>
      <c r="J379" s="35"/>
      <c r="K379" s="27"/>
      <c r="L379" s="51"/>
      <c r="M379" s="34">
        <f t="shared" si="5"/>
        <v>300</v>
      </c>
    </row>
    <row r="380" ht="16.5" customHeight="1" spans="1:13">
      <c r="A380" s="10"/>
      <c r="B380" s="15"/>
      <c r="C380" s="68"/>
      <c r="D380" s="68" t="s">
        <v>712</v>
      </c>
      <c r="E380" s="11" t="s">
        <v>255</v>
      </c>
      <c r="F380" s="11">
        <v>0</v>
      </c>
      <c r="G380" s="13">
        <v>0</v>
      </c>
      <c r="H380" s="49"/>
      <c r="I380" s="27">
        <v>60</v>
      </c>
      <c r="J380" s="35"/>
      <c r="K380" s="27"/>
      <c r="L380" s="51"/>
      <c r="M380" s="34">
        <f t="shared" si="5"/>
        <v>60</v>
      </c>
    </row>
    <row r="381" ht="16.5" customHeight="1" spans="1:13">
      <c r="A381" s="10"/>
      <c r="B381" s="15" t="s">
        <v>713</v>
      </c>
      <c r="C381" s="68" t="s">
        <v>714</v>
      </c>
      <c r="D381" s="68" t="s">
        <v>715</v>
      </c>
      <c r="E381" s="11" t="s">
        <v>133</v>
      </c>
      <c r="F381" s="11">
        <v>0</v>
      </c>
      <c r="G381" s="13">
        <v>0</v>
      </c>
      <c r="H381" s="51"/>
      <c r="I381" s="27">
        <v>3</v>
      </c>
      <c r="J381" s="35"/>
      <c r="K381" s="27"/>
      <c r="L381" s="51"/>
      <c r="M381" s="34">
        <f t="shared" si="5"/>
        <v>3</v>
      </c>
    </row>
    <row r="382" ht="16.5" customHeight="1" spans="1:13">
      <c r="A382" s="10"/>
      <c r="B382" s="15"/>
      <c r="C382" s="68" t="s">
        <v>716</v>
      </c>
      <c r="D382" s="68" t="s">
        <v>717</v>
      </c>
      <c r="E382" s="11" t="s">
        <v>252</v>
      </c>
      <c r="F382" s="11">
        <v>0</v>
      </c>
      <c r="G382" s="13">
        <v>0</v>
      </c>
      <c r="H382" s="49"/>
      <c r="I382" s="27">
        <v>4</v>
      </c>
      <c r="J382" s="35"/>
      <c r="K382" s="27"/>
      <c r="L382" s="51"/>
      <c r="M382" s="34">
        <f t="shared" ref="M382:M444" si="6">SUM(F382:K382)</f>
        <v>4</v>
      </c>
    </row>
    <row r="383" ht="16.5" customHeight="1" spans="1:13">
      <c r="A383" s="10"/>
      <c r="B383" s="15"/>
      <c r="C383" s="68"/>
      <c r="D383" s="68" t="s">
        <v>718</v>
      </c>
      <c r="E383" s="11" t="s">
        <v>719</v>
      </c>
      <c r="F383" s="11">
        <v>0</v>
      </c>
      <c r="G383" s="13">
        <v>0</v>
      </c>
      <c r="H383" s="49"/>
      <c r="I383" s="27">
        <v>4</v>
      </c>
      <c r="J383" s="35"/>
      <c r="K383" s="27"/>
      <c r="L383" s="51"/>
      <c r="M383" s="34">
        <f t="shared" si="6"/>
        <v>4</v>
      </c>
    </row>
    <row r="384" ht="16.5" customHeight="1" spans="1:13">
      <c r="A384" s="10"/>
      <c r="B384" s="15"/>
      <c r="C384" s="68"/>
      <c r="D384" s="68" t="s">
        <v>720</v>
      </c>
      <c r="E384" s="11" t="s">
        <v>721</v>
      </c>
      <c r="F384" s="11">
        <v>0</v>
      </c>
      <c r="G384" s="13">
        <v>0</v>
      </c>
      <c r="H384" s="49"/>
      <c r="I384" s="27">
        <v>4</v>
      </c>
      <c r="J384" s="35"/>
      <c r="K384" s="27"/>
      <c r="L384" s="51"/>
      <c r="M384" s="34">
        <f t="shared" si="6"/>
        <v>4</v>
      </c>
    </row>
    <row r="385" ht="16.5" customHeight="1" spans="1:13">
      <c r="A385" s="10"/>
      <c r="B385" s="15" t="s">
        <v>224</v>
      </c>
      <c r="C385" s="68" t="s">
        <v>225</v>
      </c>
      <c r="D385" s="68" t="s">
        <v>226</v>
      </c>
      <c r="E385" s="11" t="s">
        <v>227</v>
      </c>
      <c r="F385" s="11">
        <v>80</v>
      </c>
      <c r="G385" s="13">
        <v>100</v>
      </c>
      <c r="H385" s="49"/>
      <c r="I385" s="27">
        <v>300</v>
      </c>
      <c r="J385" s="35"/>
      <c r="K385" s="27"/>
      <c r="L385" s="51"/>
      <c r="M385" s="34">
        <f t="shared" si="6"/>
        <v>480</v>
      </c>
    </row>
    <row r="386" ht="16.5" customHeight="1" spans="1:13">
      <c r="A386" s="10"/>
      <c r="B386" s="15" t="s">
        <v>722</v>
      </c>
      <c r="C386" s="68" t="s">
        <v>723</v>
      </c>
      <c r="D386" s="68" t="s">
        <v>724</v>
      </c>
      <c r="E386" s="11" t="s">
        <v>37</v>
      </c>
      <c r="F386" s="11">
        <v>2</v>
      </c>
      <c r="G386" s="13">
        <v>0</v>
      </c>
      <c r="H386" s="49"/>
      <c r="I386" s="27">
        <v>1</v>
      </c>
      <c r="J386" s="35"/>
      <c r="K386" s="27"/>
      <c r="L386" s="51"/>
      <c r="M386" s="34">
        <f t="shared" si="6"/>
        <v>3</v>
      </c>
    </row>
    <row r="387" ht="16.5" customHeight="1" spans="1:13">
      <c r="A387" s="10"/>
      <c r="B387" s="15"/>
      <c r="C387" s="68" t="s">
        <v>725</v>
      </c>
      <c r="D387" s="68" t="s">
        <v>726</v>
      </c>
      <c r="E387" s="11" t="s">
        <v>37</v>
      </c>
      <c r="F387" s="11">
        <v>1</v>
      </c>
      <c r="G387" s="13">
        <v>0</v>
      </c>
      <c r="H387" s="49"/>
      <c r="I387" s="27">
        <v>1</v>
      </c>
      <c r="J387" s="35"/>
      <c r="K387" s="27"/>
      <c r="L387" s="51"/>
      <c r="M387" s="34">
        <f t="shared" si="6"/>
        <v>2</v>
      </c>
    </row>
    <row r="388" ht="16.5" customHeight="1" spans="1:13">
      <c r="A388" s="10"/>
      <c r="B388" s="16" t="s">
        <v>727</v>
      </c>
      <c r="C388" s="68" t="s">
        <v>728</v>
      </c>
      <c r="D388" s="68" t="s">
        <v>729</v>
      </c>
      <c r="E388" s="11" t="s">
        <v>15</v>
      </c>
      <c r="F388" s="11">
        <v>0</v>
      </c>
      <c r="G388" s="13">
        <v>0</v>
      </c>
      <c r="H388" s="49"/>
      <c r="I388" s="27">
        <v>5</v>
      </c>
      <c r="J388" s="35"/>
      <c r="K388" s="27"/>
      <c r="L388" s="51"/>
      <c r="M388" s="34">
        <f t="shared" si="6"/>
        <v>5</v>
      </c>
    </row>
    <row r="389" ht="16.5" customHeight="1" spans="1:13">
      <c r="A389" s="10"/>
      <c r="B389" s="16"/>
      <c r="C389" s="68" t="s">
        <v>730</v>
      </c>
      <c r="D389" s="68" t="s">
        <v>731</v>
      </c>
      <c r="E389" s="11" t="s">
        <v>732</v>
      </c>
      <c r="F389" s="11">
        <v>0</v>
      </c>
      <c r="G389" s="13">
        <v>10</v>
      </c>
      <c r="H389" s="49"/>
      <c r="I389" s="27">
        <v>50</v>
      </c>
      <c r="J389" s="35"/>
      <c r="K389" s="27"/>
      <c r="L389" s="51"/>
      <c r="M389" s="34">
        <f t="shared" si="6"/>
        <v>60</v>
      </c>
    </row>
    <row r="390" ht="16.5" customHeight="1" spans="1:13">
      <c r="A390" s="10"/>
      <c r="B390" s="16"/>
      <c r="C390" s="68" t="s">
        <v>733</v>
      </c>
      <c r="D390" s="68" t="s">
        <v>734</v>
      </c>
      <c r="E390" s="11" t="s">
        <v>732</v>
      </c>
      <c r="F390" s="11">
        <v>0</v>
      </c>
      <c r="G390" s="13">
        <v>0</v>
      </c>
      <c r="H390" s="49"/>
      <c r="I390" s="27">
        <v>20</v>
      </c>
      <c r="J390" s="35"/>
      <c r="K390" s="27"/>
      <c r="L390" s="51"/>
      <c r="M390" s="34">
        <f t="shared" si="6"/>
        <v>20</v>
      </c>
    </row>
    <row r="391" ht="16.5" customHeight="1" spans="1:13">
      <c r="A391" s="10"/>
      <c r="B391" s="16"/>
      <c r="C391" s="68" t="s">
        <v>735</v>
      </c>
      <c r="D391" s="68" t="s">
        <v>736</v>
      </c>
      <c r="E391" s="11" t="s">
        <v>732</v>
      </c>
      <c r="F391" s="11">
        <v>0</v>
      </c>
      <c r="G391" s="13">
        <v>0</v>
      </c>
      <c r="H391" s="49"/>
      <c r="I391" s="27">
        <v>10</v>
      </c>
      <c r="J391" s="35"/>
      <c r="K391" s="27"/>
      <c r="L391" s="51"/>
      <c r="M391" s="34">
        <f t="shared" si="6"/>
        <v>10</v>
      </c>
    </row>
    <row r="392" ht="16.5" customHeight="1" spans="1:13">
      <c r="A392" s="10"/>
      <c r="B392" s="16"/>
      <c r="C392" s="68" t="s">
        <v>737</v>
      </c>
      <c r="D392" s="68" t="s">
        <v>738</v>
      </c>
      <c r="E392" s="11" t="s">
        <v>732</v>
      </c>
      <c r="F392" s="11">
        <v>0</v>
      </c>
      <c r="G392" s="13">
        <v>0</v>
      </c>
      <c r="H392" s="49"/>
      <c r="I392" s="27">
        <v>10</v>
      </c>
      <c r="J392" s="35"/>
      <c r="K392" s="27"/>
      <c r="L392" s="51"/>
      <c r="M392" s="34">
        <f t="shared" si="6"/>
        <v>10</v>
      </c>
    </row>
    <row r="393" ht="16.5" customHeight="1" spans="1:13">
      <c r="A393" s="10"/>
      <c r="B393" s="16"/>
      <c r="C393" s="68" t="s">
        <v>739</v>
      </c>
      <c r="D393" s="68" t="s">
        <v>740</v>
      </c>
      <c r="E393" s="11" t="s">
        <v>15</v>
      </c>
      <c r="F393" s="11">
        <v>0</v>
      </c>
      <c r="G393" s="13">
        <v>0</v>
      </c>
      <c r="H393" s="49"/>
      <c r="I393" s="27">
        <v>200</v>
      </c>
      <c r="J393" s="35"/>
      <c r="K393" s="27"/>
      <c r="L393" s="51"/>
      <c r="M393" s="34">
        <f t="shared" si="6"/>
        <v>200</v>
      </c>
    </row>
    <row r="394" ht="16.5" customHeight="1" spans="1:13">
      <c r="A394" s="10"/>
      <c r="B394" s="16"/>
      <c r="C394" s="68" t="s">
        <v>741</v>
      </c>
      <c r="D394" s="68" t="s">
        <v>742</v>
      </c>
      <c r="E394" s="11" t="s">
        <v>131</v>
      </c>
      <c r="F394" s="11">
        <v>200</v>
      </c>
      <c r="G394" s="13">
        <v>0</v>
      </c>
      <c r="H394" s="49"/>
      <c r="I394" s="27">
        <v>200</v>
      </c>
      <c r="J394" s="35"/>
      <c r="K394" s="27"/>
      <c r="L394" s="51"/>
      <c r="M394" s="34">
        <f t="shared" si="6"/>
        <v>400</v>
      </c>
    </row>
    <row r="395" ht="16.5" customHeight="1" spans="1:13">
      <c r="A395" s="10"/>
      <c r="B395" s="16"/>
      <c r="C395" s="68" t="s">
        <v>229</v>
      </c>
      <c r="D395" s="68" t="s">
        <v>743</v>
      </c>
      <c r="E395" s="11" t="s">
        <v>139</v>
      </c>
      <c r="F395" s="11">
        <v>50</v>
      </c>
      <c r="G395" s="13">
        <v>100</v>
      </c>
      <c r="H395" s="49"/>
      <c r="I395" s="27">
        <v>30</v>
      </c>
      <c r="J395" s="35"/>
      <c r="K395" s="27"/>
      <c r="L395" s="51"/>
      <c r="M395" s="34">
        <f t="shared" si="6"/>
        <v>180</v>
      </c>
    </row>
    <row r="396" ht="16.5" customHeight="1" spans="1:13">
      <c r="A396" s="10"/>
      <c r="B396" s="16"/>
      <c r="C396" s="68" t="s">
        <v>231</v>
      </c>
      <c r="D396" s="68" t="s">
        <v>744</v>
      </c>
      <c r="E396" s="11" t="s">
        <v>139</v>
      </c>
      <c r="F396" s="11">
        <v>50</v>
      </c>
      <c r="G396" s="13">
        <v>0</v>
      </c>
      <c r="H396" s="49"/>
      <c r="I396" s="27">
        <v>30</v>
      </c>
      <c r="J396" s="35"/>
      <c r="K396" s="27"/>
      <c r="L396" s="51"/>
      <c r="M396" s="34">
        <f t="shared" si="6"/>
        <v>80</v>
      </c>
    </row>
    <row r="397" ht="16.5" customHeight="1" spans="1:13">
      <c r="A397" s="10"/>
      <c r="B397" s="16"/>
      <c r="C397" s="68" t="s">
        <v>745</v>
      </c>
      <c r="D397" s="68" t="s">
        <v>746</v>
      </c>
      <c r="E397" s="11" t="s">
        <v>139</v>
      </c>
      <c r="F397" s="11">
        <v>0</v>
      </c>
      <c r="G397" s="13">
        <v>0</v>
      </c>
      <c r="H397" s="49"/>
      <c r="I397" s="27">
        <v>1</v>
      </c>
      <c r="J397" s="35"/>
      <c r="K397" s="27"/>
      <c r="L397" s="51"/>
      <c r="M397" s="34">
        <f t="shared" si="6"/>
        <v>1</v>
      </c>
    </row>
    <row r="398" ht="16.5" customHeight="1" spans="1:13">
      <c r="A398" s="10"/>
      <c r="B398" s="16"/>
      <c r="C398" s="68" t="s">
        <v>233</v>
      </c>
      <c r="D398" s="68" t="s">
        <v>747</v>
      </c>
      <c r="E398" s="11" t="s">
        <v>139</v>
      </c>
      <c r="F398" s="11">
        <v>0</v>
      </c>
      <c r="G398" s="13">
        <v>50</v>
      </c>
      <c r="H398" s="49"/>
      <c r="I398" s="27">
        <v>30</v>
      </c>
      <c r="J398" s="35"/>
      <c r="K398" s="27"/>
      <c r="L398" s="51"/>
      <c r="M398" s="34">
        <f t="shared" si="6"/>
        <v>80</v>
      </c>
    </row>
    <row r="399" ht="28.5" customHeight="1" spans="1:13">
      <c r="A399" s="10"/>
      <c r="B399" s="16"/>
      <c r="C399" s="68" t="s">
        <v>748</v>
      </c>
      <c r="D399" s="68" t="s">
        <v>749</v>
      </c>
      <c r="E399" s="11" t="s">
        <v>236</v>
      </c>
      <c r="F399" s="11">
        <v>300</v>
      </c>
      <c r="G399" s="13">
        <v>100</v>
      </c>
      <c r="H399" s="49"/>
      <c r="I399" s="27">
        <v>800</v>
      </c>
      <c r="J399" s="35"/>
      <c r="K399" s="27"/>
      <c r="L399" s="51"/>
      <c r="M399" s="34">
        <f t="shared" si="6"/>
        <v>1200</v>
      </c>
    </row>
    <row r="400" ht="16.5" customHeight="1" spans="1:13">
      <c r="A400" s="10"/>
      <c r="B400" s="16"/>
      <c r="C400" s="68" t="s">
        <v>750</v>
      </c>
      <c r="D400" s="68" t="s">
        <v>751</v>
      </c>
      <c r="E400" s="11" t="s">
        <v>131</v>
      </c>
      <c r="F400" s="11">
        <v>0</v>
      </c>
      <c r="G400" s="13">
        <v>50</v>
      </c>
      <c r="H400" s="49"/>
      <c r="I400" s="27">
        <v>100</v>
      </c>
      <c r="J400" s="35"/>
      <c r="K400" s="27"/>
      <c r="L400" s="51"/>
      <c r="M400" s="34">
        <f t="shared" si="6"/>
        <v>150</v>
      </c>
    </row>
    <row r="401" ht="16.5" customHeight="1" spans="1:13">
      <c r="A401" s="10"/>
      <c r="B401" s="16"/>
      <c r="C401" s="68" t="s">
        <v>752</v>
      </c>
      <c r="D401" s="68" t="s">
        <v>753</v>
      </c>
      <c r="E401" s="11" t="s">
        <v>15</v>
      </c>
      <c r="F401" s="11">
        <v>10</v>
      </c>
      <c r="G401" s="13">
        <v>0</v>
      </c>
      <c r="H401" s="49"/>
      <c r="I401" s="27">
        <v>10</v>
      </c>
      <c r="J401" s="35"/>
      <c r="K401" s="27"/>
      <c r="L401" s="51"/>
      <c r="M401" s="34">
        <f t="shared" si="6"/>
        <v>20</v>
      </c>
    </row>
    <row r="402" ht="16.5" customHeight="1" spans="1:13">
      <c r="A402" s="10"/>
      <c r="B402" s="16"/>
      <c r="C402" s="69" t="s">
        <v>754</v>
      </c>
      <c r="D402" s="68" t="s">
        <v>755</v>
      </c>
      <c r="E402" s="11" t="s">
        <v>15</v>
      </c>
      <c r="F402" s="11">
        <v>0</v>
      </c>
      <c r="G402" s="13">
        <v>0</v>
      </c>
      <c r="H402" s="49"/>
      <c r="I402" s="27">
        <v>10</v>
      </c>
      <c r="J402" s="35"/>
      <c r="K402" s="27"/>
      <c r="L402" s="51"/>
      <c r="M402" s="34">
        <f t="shared" si="6"/>
        <v>10</v>
      </c>
    </row>
    <row r="403" ht="16.5" customHeight="1" spans="1:13">
      <c r="A403" s="10"/>
      <c r="B403" s="16"/>
      <c r="C403" s="69" t="s">
        <v>756</v>
      </c>
      <c r="D403" s="68" t="s">
        <v>757</v>
      </c>
      <c r="E403" s="11" t="s">
        <v>15</v>
      </c>
      <c r="F403" s="11">
        <v>0</v>
      </c>
      <c r="G403" s="13">
        <v>0</v>
      </c>
      <c r="H403" s="49"/>
      <c r="I403" s="27">
        <v>10</v>
      </c>
      <c r="J403" s="35"/>
      <c r="K403" s="27"/>
      <c r="L403" s="51"/>
      <c r="M403" s="34">
        <f t="shared" si="6"/>
        <v>10</v>
      </c>
    </row>
    <row r="404" ht="16.5" customHeight="1" spans="1:13">
      <c r="A404" s="10"/>
      <c r="B404" s="16"/>
      <c r="C404" s="69" t="s">
        <v>758</v>
      </c>
      <c r="D404" s="68" t="s">
        <v>759</v>
      </c>
      <c r="E404" s="11" t="s">
        <v>760</v>
      </c>
      <c r="F404" s="11">
        <v>0</v>
      </c>
      <c r="G404" s="13">
        <v>0</v>
      </c>
      <c r="H404" s="49"/>
      <c r="I404" s="27">
        <v>10</v>
      </c>
      <c r="J404" s="35"/>
      <c r="K404" s="27"/>
      <c r="L404" s="51"/>
      <c r="M404" s="34">
        <f t="shared" si="6"/>
        <v>10</v>
      </c>
    </row>
    <row r="405" ht="16.5" customHeight="1" spans="1:13">
      <c r="A405" s="10"/>
      <c r="B405" s="16"/>
      <c r="C405" s="69" t="s">
        <v>237</v>
      </c>
      <c r="D405" s="68" t="s">
        <v>761</v>
      </c>
      <c r="E405" s="11" t="s">
        <v>15</v>
      </c>
      <c r="F405" s="11">
        <v>0</v>
      </c>
      <c r="G405" s="13">
        <v>0</v>
      </c>
      <c r="H405" s="49"/>
      <c r="I405" s="27">
        <v>10</v>
      </c>
      <c r="J405" s="35"/>
      <c r="K405" s="27"/>
      <c r="L405" s="51"/>
      <c r="M405" s="34">
        <f t="shared" si="6"/>
        <v>10</v>
      </c>
    </row>
    <row r="406" ht="16.5" customHeight="1" spans="1:13">
      <c r="A406" s="10"/>
      <c r="B406" s="16"/>
      <c r="C406" s="69" t="s">
        <v>762</v>
      </c>
      <c r="D406" s="68" t="s">
        <v>763</v>
      </c>
      <c r="E406" s="11" t="s">
        <v>15</v>
      </c>
      <c r="F406" s="11">
        <v>0</v>
      </c>
      <c r="G406" s="13">
        <v>0</v>
      </c>
      <c r="H406" s="49"/>
      <c r="I406" s="27">
        <v>10</v>
      </c>
      <c r="J406" s="35"/>
      <c r="K406" s="27"/>
      <c r="L406" s="51"/>
      <c r="M406" s="34">
        <f t="shared" si="6"/>
        <v>10</v>
      </c>
    </row>
    <row r="407" ht="16.5" customHeight="1" spans="1:13">
      <c r="A407" s="10"/>
      <c r="B407" s="16" t="s">
        <v>764</v>
      </c>
      <c r="C407" s="69" t="s">
        <v>765</v>
      </c>
      <c r="D407" s="68" t="s">
        <v>766</v>
      </c>
      <c r="E407" s="11" t="s">
        <v>767</v>
      </c>
      <c r="F407" s="11">
        <v>150</v>
      </c>
      <c r="G407" s="13">
        <v>100</v>
      </c>
      <c r="H407" s="49"/>
      <c r="I407" s="27">
        <v>200</v>
      </c>
      <c r="J407" s="35"/>
      <c r="K407" s="27"/>
      <c r="L407" s="51"/>
      <c r="M407" s="34">
        <f t="shared" si="6"/>
        <v>450</v>
      </c>
    </row>
    <row r="408" ht="16.5" customHeight="1" spans="1:13">
      <c r="A408" s="10"/>
      <c r="B408" s="16"/>
      <c r="C408" s="69" t="s">
        <v>768</v>
      </c>
      <c r="D408" s="68" t="s">
        <v>769</v>
      </c>
      <c r="E408" s="11" t="s">
        <v>767</v>
      </c>
      <c r="F408" s="11">
        <v>150</v>
      </c>
      <c r="G408" s="13">
        <v>100</v>
      </c>
      <c r="H408" s="49"/>
      <c r="I408" s="27">
        <v>200</v>
      </c>
      <c r="J408" s="35"/>
      <c r="K408" s="27"/>
      <c r="L408" s="51"/>
      <c r="M408" s="34">
        <f t="shared" si="6"/>
        <v>450</v>
      </c>
    </row>
    <row r="409" ht="16.5" customHeight="1" spans="1:13">
      <c r="A409" s="10"/>
      <c r="B409" s="16"/>
      <c r="C409" s="69" t="s">
        <v>770</v>
      </c>
      <c r="D409" s="68" t="s">
        <v>771</v>
      </c>
      <c r="E409" s="11" t="s">
        <v>767</v>
      </c>
      <c r="F409" s="11">
        <v>100</v>
      </c>
      <c r="G409" s="13">
        <v>0</v>
      </c>
      <c r="H409" s="49"/>
      <c r="I409" s="27">
        <v>100</v>
      </c>
      <c r="J409" s="35"/>
      <c r="K409" s="27"/>
      <c r="L409" s="51"/>
      <c r="M409" s="34">
        <f t="shared" si="6"/>
        <v>200</v>
      </c>
    </row>
    <row r="410" ht="16.5" customHeight="1" spans="1:13">
      <c r="A410" s="19" t="s">
        <v>772</v>
      </c>
      <c r="B410" s="19"/>
      <c r="C410" s="19"/>
      <c r="D410" s="19"/>
      <c r="E410" s="19"/>
      <c r="F410" s="19"/>
      <c r="G410" s="20"/>
      <c r="H410" s="21" t="s">
        <v>324</v>
      </c>
      <c r="I410" s="21">
        <f>SUM(I375:I409)+SUM(I370:I373)</f>
        <v>4003</v>
      </c>
      <c r="J410" s="38" t="s">
        <v>324</v>
      </c>
      <c r="K410" s="21">
        <f>SUM(K375:K409)+SUM(K370:K373)</f>
        <v>0</v>
      </c>
      <c r="L410" s="51"/>
      <c r="M410" s="34">
        <f t="shared" si="6"/>
        <v>4003</v>
      </c>
    </row>
    <row r="411" ht="16.5" customHeight="1" spans="1:13">
      <c r="A411" s="10" t="s">
        <v>773</v>
      </c>
      <c r="B411" s="16" t="s">
        <v>774</v>
      </c>
      <c r="C411" s="15" t="s">
        <v>775</v>
      </c>
      <c r="D411" s="15" t="s">
        <v>776</v>
      </c>
      <c r="E411" s="16" t="s">
        <v>227</v>
      </c>
      <c r="F411" s="13">
        <v>0</v>
      </c>
      <c r="G411" s="13">
        <v>0</v>
      </c>
      <c r="H411" s="49"/>
      <c r="I411" s="27">
        <v>35</v>
      </c>
      <c r="J411" s="35"/>
      <c r="K411" s="27"/>
      <c r="L411" s="51"/>
      <c r="M411" s="34">
        <f t="shared" si="6"/>
        <v>35</v>
      </c>
    </row>
    <row r="412" ht="16.5" customHeight="1" spans="1:13">
      <c r="A412" s="10"/>
      <c r="B412" s="16"/>
      <c r="C412" s="15"/>
      <c r="D412" s="15" t="s">
        <v>777</v>
      </c>
      <c r="E412" s="16" t="s">
        <v>227</v>
      </c>
      <c r="F412" s="13">
        <v>0</v>
      </c>
      <c r="G412" s="13">
        <v>0</v>
      </c>
      <c r="H412" s="49"/>
      <c r="I412" s="27">
        <v>5</v>
      </c>
      <c r="J412" s="35"/>
      <c r="K412" s="27"/>
      <c r="L412" s="51"/>
      <c r="M412" s="34">
        <f t="shared" si="6"/>
        <v>5</v>
      </c>
    </row>
    <row r="413" ht="16.5" customHeight="1" spans="1:13">
      <c r="A413" s="10"/>
      <c r="B413" s="16"/>
      <c r="C413" s="15" t="s">
        <v>778</v>
      </c>
      <c r="D413" s="15" t="s">
        <v>779</v>
      </c>
      <c r="E413" s="16" t="s">
        <v>227</v>
      </c>
      <c r="F413" s="11">
        <v>10</v>
      </c>
      <c r="G413" s="13">
        <v>0</v>
      </c>
      <c r="H413" s="49"/>
      <c r="I413" s="27">
        <v>5</v>
      </c>
      <c r="J413" s="35"/>
      <c r="K413" s="27"/>
      <c r="L413" s="51"/>
      <c r="M413" s="34">
        <f t="shared" si="6"/>
        <v>15</v>
      </c>
    </row>
    <row r="414" ht="16.5" customHeight="1" spans="1:13">
      <c r="A414" s="10"/>
      <c r="B414" s="16"/>
      <c r="C414" s="15"/>
      <c r="D414" s="15" t="s">
        <v>777</v>
      </c>
      <c r="E414" s="16" t="s">
        <v>227</v>
      </c>
      <c r="F414" s="11">
        <v>4</v>
      </c>
      <c r="G414" s="13">
        <v>0</v>
      </c>
      <c r="H414" s="49"/>
      <c r="I414" s="27">
        <v>5</v>
      </c>
      <c r="J414" s="35"/>
      <c r="K414" s="27"/>
      <c r="L414" s="51"/>
      <c r="M414" s="34">
        <f t="shared" si="6"/>
        <v>9</v>
      </c>
    </row>
    <row r="415" ht="16.5" customHeight="1" spans="1:13">
      <c r="A415" s="10"/>
      <c r="B415" s="16"/>
      <c r="C415" s="15" t="s">
        <v>780</v>
      </c>
      <c r="D415" s="15" t="s">
        <v>781</v>
      </c>
      <c r="E415" s="16" t="s">
        <v>227</v>
      </c>
      <c r="F415" s="13">
        <v>0</v>
      </c>
      <c r="G415" s="13">
        <v>0</v>
      </c>
      <c r="H415" s="49"/>
      <c r="I415" s="27">
        <v>35</v>
      </c>
      <c r="J415" s="35"/>
      <c r="K415" s="27"/>
      <c r="L415" s="51"/>
      <c r="M415" s="34">
        <f t="shared" si="6"/>
        <v>35</v>
      </c>
    </row>
    <row r="416" ht="16.5" customHeight="1" spans="1:13">
      <c r="A416" s="10"/>
      <c r="B416" s="16"/>
      <c r="C416" s="15"/>
      <c r="D416" s="15" t="s">
        <v>777</v>
      </c>
      <c r="E416" s="16" t="s">
        <v>227</v>
      </c>
      <c r="F416" s="13">
        <v>0</v>
      </c>
      <c r="G416" s="13">
        <v>0</v>
      </c>
      <c r="H416" s="49"/>
      <c r="I416" s="27">
        <v>5</v>
      </c>
      <c r="J416" s="35"/>
      <c r="K416" s="27"/>
      <c r="L416" s="51"/>
      <c r="M416" s="34">
        <f t="shared" si="6"/>
        <v>5</v>
      </c>
    </row>
    <row r="417" ht="16.5" customHeight="1" spans="1:13">
      <c r="A417" s="10"/>
      <c r="B417" s="16"/>
      <c r="C417" s="15" t="s">
        <v>782</v>
      </c>
      <c r="D417" s="15" t="s">
        <v>783</v>
      </c>
      <c r="E417" s="16" t="s">
        <v>784</v>
      </c>
      <c r="F417" s="13">
        <v>0</v>
      </c>
      <c r="G417" s="13">
        <v>0</v>
      </c>
      <c r="H417" s="49"/>
      <c r="I417" s="27">
        <v>30</v>
      </c>
      <c r="J417" s="35"/>
      <c r="K417" s="27"/>
      <c r="L417" s="51"/>
      <c r="M417" s="34">
        <f t="shared" si="6"/>
        <v>30</v>
      </c>
    </row>
    <row r="418" ht="16.5" customHeight="1" spans="1:13">
      <c r="A418" s="10"/>
      <c r="B418" s="16"/>
      <c r="C418" s="15"/>
      <c r="D418" s="15" t="s">
        <v>785</v>
      </c>
      <c r="E418" s="16" t="s">
        <v>227</v>
      </c>
      <c r="F418" s="13">
        <v>0</v>
      </c>
      <c r="G418" s="13">
        <v>0</v>
      </c>
      <c r="H418" s="49"/>
      <c r="I418" s="27">
        <v>5</v>
      </c>
      <c r="J418" s="35"/>
      <c r="K418" s="27"/>
      <c r="L418" s="51"/>
      <c r="M418" s="34">
        <f t="shared" si="6"/>
        <v>5</v>
      </c>
    </row>
    <row r="419" ht="16.5" customHeight="1" spans="1:13">
      <c r="A419" s="10"/>
      <c r="B419" s="16"/>
      <c r="C419" s="15"/>
      <c r="D419" s="15" t="s">
        <v>777</v>
      </c>
      <c r="E419" s="16" t="s">
        <v>227</v>
      </c>
      <c r="F419" s="13">
        <v>0</v>
      </c>
      <c r="G419" s="13">
        <v>0</v>
      </c>
      <c r="H419" s="49"/>
      <c r="I419" s="27">
        <v>3</v>
      </c>
      <c r="J419" s="35"/>
      <c r="K419" s="27"/>
      <c r="L419" s="51"/>
      <c r="M419" s="34">
        <f t="shared" si="6"/>
        <v>3</v>
      </c>
    </row>
    <row r="420" ht="16.5" customHeight="1" spans="1:13">
      <c r="A420" s="10"/>
      <c r="B420" s="15" t="s">
        <v>239</v>
      </c>
      <c r="C420" s="15" t="s">
        <v>240</v>
      </c>
      <c r="D420" s="15" t="s">
        <v>241</v>
      </c>
      <c r="E420" s="16" t="s">
        <v>242</v>
      </c>
      <c r="F420" s="13">
        <v>0</v>
      </c>
      <c r="G420" s="13">
        <v>0</v>
      </c>
      <c r="H420" s="49"/>
      <c r="I420" s="27">
        <v>3</v>
      </c>
      <c r="J420" s="35"/>
      <c r="K420" s="27"/>
      <c r="L420" s="51"/>
      <c r="M420" s="34">
        <f t="shared" si="6"/>
        <v>3</v>
      </c>
    </row>
    <row r="421" ht="16.5" customHeight="1" spans="1:13">
      <c r="A421" s="10"/>
      <c r="B421" s="15"/>
      <c r="C421" s="15" t="s">
        <v>786</v>
      </c>
      <c r="D421" s="15" t="s">
        <v>787</v>
      </c>
      <c r="E421" s="16" t="s">
        <v>40</v>
      </c>
      <c r="F421" s="13">
        <v>0</v>
      </c>
      <c r="G421" s="13">
        <v>0</v>
      </c>
      <c r="H421" s="49"/>
      <c r="I421" s="27">
        <v>3</v>
      </c>
      <c r="J421" s="35"/>
      <c r="K421" s="27"/>
      <c r="L421" s="51"/>
      <c r="M421" s="34">
        <f t="shared" si="6"/>
        <v>3</v>
      </c>
    </row>
    <row r="422" ht="16.5" customHeight="1" spans="1:13">
      <c r="A422" s="10"/>
      <c r="B422" s="15"/>
      <c r="C422" s="15" t="s">
        <v>788</v>
      </c>
      <c r="D422" s="15" t="s">
        <v>789</v>
      </c>
      <c r="E422" s="16" t="s">
        <v>242</v>
      </c>
      <c r="F422" s="13">
        <v>0</v>
      </c>
      <c r="G422" s="13">
        <v>0</v>
      </c>
      <c r="H422" s="49"/>
      <c r="I422" s="27">
        <v>3</v>
      </c>
      <c r="J422" s="35"/>
      <c r="K422" s="27"/>
      <c r="L422" s="51"/>
      <c r="M422" s="34">
        <f t="shared" si="6"/>
        <v>3</v>
      </c>
    </row>
    <row r="423" ht="16.5" customHeight="1" spans="1:13">
      <c r="A423" s="10"/>
      <c r="B423" s="15"/>
      <c r="C423" s="15" t="s">
        <v>243</v>
      </c>
      <c r="D423" s="15" t="s">
        <v>244</v>
      </c>
      <c r="E423" s="16" t="s">
        <v>40</v>
      </c>
      <c r="F423" s="13">
        <v>0</v>
      </c>
      <c r="G423" s="13">
        <v>0</v>
      </c>
      <c r="H423" s="49"/>
      <c r="I423" s="27">
        <v>3</v>
      </c>
      <c r="J423" s="35"/>
      <c r="K423" s="27"/>
      <c r="L423" s="51"/>
      <c r="M423" s="34">
        <f t="shared" si="6"/>
        <v>3</v>
      </c>
    </row>
    <row r="424" ht="16.5" customHeight="1" spans="1:13">
      <c r="A424" s="10"/>
      <c r="B424" s="15"/>
      <c r="C424" s="15" t="s">
        <v>245</v>
      </c>
      <c r="D424" s="15" t="s">
        <v>246</v>
      </c>
      <c r="E424" s="16" t="s">
        <v>15</v>
      </c>
      <c r="F424" s="13">
        <v>0</v>
      </c>
      <c r="G424" s="13">
        <v>0</v>
      </c>
      <c r="H424" s="49"/>
      <c r="I424" s="27">
        <v>3</v>
      </c>
      <c r="J424" s="35"/>
      <c r="K424" s="27"/>
      <c r="L424" s="51"/>
      <c r="M424" s="34">
        <f t="shared" si="6"/>
        <v>3</v>
      </c>
    </row>
    <row r="425" ht="16.5" customHeight="1" spans="1:13">
      <c r="A425" s="10"/>
      <c r="B425" s="15"/>
      <c r="C425" s="15" t="s">
        <v>247</v>
      </c>
      <c r="D425" s="15" t="s">
        <v>248</v>
      </c>
      <c r="E425" s="16" t="s">
        <v>227</v>
      </c>
      <c r="F425" s="13">
        <v>0</v>
      </c>
      <c r="G425" s="13">
        <v>0</v>
      </c>
      <c r="H425" s="49"/>
      <c r="I425" s="27">
        <v>3</v>
      </c>
      <c r="J425" s="35"/>
      <c r="K425" s="27"/>
      <c r="L425" s="51"/>
      <c r="M425" s="34">
        <f t="shared" si="6"/>
        <v>3</v>
      </c>
    </row>
    <row r="426" ht="28.5" customHeight="1" spans="1:13">
      <c r="A426" s="10"/>
      <c r="B426" s="15" t="s">
        <v>790</v>
      </c>
      <c r="C426" s="15" t="s">
        <v>791</v>
      </c>
      <c r="D426" s="15" t="s">
        <v>792</v>
      </c>
      <c r="E426" s="16" t="s">
        <v>250</v>
      </c>
      <c r="F426" s="13">
        <v>0</v>
      </c>
      <c r="G426" s="13">
        <v>0</v>
      </c>
      <c r="H426" s="49"/>
      <c r="I426" s="27">
        <v>1</v>
      </c>
      <c r="J426" s="35"/>
      <c r="K426" s="27"/>
      <c r="L426" s="51"/>
      <c r="M426" s="34">
        <f t="shared" si="6"/>
        <v>1</v>
      </c>
    </row>
    <row r="427" ht="28.5" customHeight="1" spans="1:13">
      <c r="A427" s="10"/>
      <c r="B427" s="15"/>
      <c r="C427" s="15" t="s">
        <v>793</v>
      </c>
      <c r="D427" s="15" t="s">
        <v>794</v>
      </c>
      <c r="E427" s="16" t="s">
        <v>250</v>
      </c>
      <c r="F427" s="13">
        <v>0</v>
      </c>
      <c r="G427" s="13">
        <v>0</v>
      </c>
      <c r="H427" s="49"/>
      <c r="I427" s="27">
        <v>1</v>
      </c>
      <c r="J427" s="35"/>
      <c r="K427" s="27"/>
      <c r="L427" s="51"/>
      <c r="M427" s="34">
        <f t="shared" si="6"/>
        <v>1</v>
      </c>
    </row>
    <row r="428" ht="16.5" customHeight="1" spans="1:13">
      <c r="A428" s="10"/>
      <c r="B428" s="15"/>
      <c r="C428" s="15" t="s">
        <v>795</v>
      </c>
      <c r="D428" s="15" t="s">
        <v>796</v>
      </c>
      <c r="E428" s="16" t="s">
        <v>15</v>
      </c>
      <c r="F428" s="13">
        <v>0</v>
      </c>
      <c r="G428" s="13">
        <v>0</v>
      </c>
      <c r="H428" s="49"/>
      <c r="I428" s="27">
        <v>1</v>
      </c>
      <c r="J428" s="35"/>
      <c r="K428" s="27"/>
      <c r="L428" s="51"/>
      <c r="M428" s="34">
        <f t="shared" si="6"/>
        <v>1</v>
      </c>
    </row>
    <row r="429" ht="23.25" customHeight="1" spans="1:13">
      <c r="A429" s="10"/>
      <c r="B429" s="15" t="s">
        <v>797</v>
      </c>
      <c r="C429" s="15" t="s">
        <v>798</v>
      </c>
      <c r="D429" s="15" t="s">
        <v>799</v>
      </c>
      <c r="E429" s="16" t="s">
        <v>131</v>
      </c>
      <c r="F429" s="11">
        <v>0</v>
      </c>
      <c r="G429" s="13">
        <v>0</v>
      </c>
      <c r="H429" s="49"/>
      <c r="I429" s="27">
        <v>10</v>
      </c>
      <c r="J429" s="35"/>
      <c r="K429" s="27"/>
      <c r="L429" s="51"/>
      <c r="M429" s="34">
        <f t="shared" si="6"/>
        <v>10</v>
      </c>
    </row>
    <row r="430" ht="22.5" customHeight="1" spans="1:13">
      <c r="A430" s="10"/>
      <c r="B430" s="15"/>
      <c r="C430" s="15" t="s">
        <v>800</v>
      </c>
      <c r="D430" s="15"/>
      <c r="E430" s="16" t="s">
        <v>131</v>
      </c>
      <c r="F430" s="11">
        <v>0</v>
      </c>
      <c r="G430" s="13">
        <v>10</v>
      </c>
      <c r="H430" s="49"/>
      <c r="I430" s="27">
        <v>10</v>
      </c>
      <c r="J430" s="35"/>
      <c r="K430" s="27"/>
      <c r="L430" s="51"/>
      <c r="M430" s="34">
        <f t="shared" si="6"/>
        <v>20</v>
      </c>
    </row>
    <row r="431" ht="18.75" customHeight="1" spans="1:13">
      <c r="A431" s="10"/>
      <c r="B431" s="15"/>
      <c r="C431" s="15" t="s">
        <v>801</v>
      </c>
      <c r="D431" s="15"/>
      <c r="E431" s="16" t="s">
        <v>131</v>
      </c>
      <c r="F431" s="11">
        <v>0</v>
      </c>
      <c r="G431" s="13">
        <v>0</v>
      </c>
      <c r="H431" s="49"/>
      <c r="I431" s="27">
        <v>15</v>
      </c>
      <c r="J431" s="35"/>
      <c r="K431" s="27"/>
      <c r="L431" s="51"/>
      <c r="M431" s="34">
        <f t="shared" si="6"/>
        <v>15</v>
      </c>
    </row>
    <row r="432" ht="57" customHeight="1" spans="1:13">
      <c r="A432" s="10"/>
      <c r="B432" s="15" t="s">
        <v>802</v>
      </c>
      <c r="C432" s="15" t="s">
        <v>803</v>
      </c>
      <c r="D432" s="15" t="s">
        <v>804</v>
      </c>
      <c r="E432" s="16" t="s">
        <v>131</v>
      </c>
      <c r="F432" s="11">
        <v>0</v>
      </c>
      <c r="G432" s="13">
        <v>10</v>
      </c>
      <c r="H432" s="49"/>
      <c r="I432" s="27">
        <v>10</v>
      </c>
      <c r="J432" s="35"/>
      <c r="K432" s="27"/>
      <c r="L432" s="51"/>
      <c r="M432" s="34">
        <f t="shared" si="6"/>
        <v>20</v>
      </c>
    </row>
    <row r="433" ht="19.5" customHeight="1" spans="1:13">
      <c r="A433" s="10"/>
      <c r="B433" s="15" t="s">
        <v>805</v>
      </c>
      <c r="C433" s="15" t="s">
        <v>806</v>
      </c>
      <c r="D433" s="15" t="s">
        <v>807</v>
      </c>
      <c r="E433" s="16" t="s">
        <v>808</v>
      </c>
      <c r="F433" s="11">
        <v>2</v>
      </c>
      <c r="G433" s="13">
        <v>10</v>
      </c>
      <c r="H433" s="49"/>
      <c r="I433" s="27">
        <v>12</v>
      </c>
      <c r="J433" s="35"/>
      <c r="K433" s="27"/>
      <c r="L433" s="51"/>
      <c r="M433" s="34">
        <f t="shared" si="6"/>
        <v>24</v>
      </c>
    </row>
    <row r="434" ht="16.5" customHeight="1" spans="1:13">
      <c r="A434" s="10"/>
      <c r="B434" s="15"/>
      <c r="C434" s="15" t="s">
        <v>809</v>
      </c>
      <c r="D434" s="15"/>
      <c r="E434" s="16" t="s">
        <v>808</v>
      </c>
      <c r="F434" s="11">
        <v>2</v>
      </c>
      <c r="G434" s="13">
        <v>0</v>
      </c>
      <c r="H434" s="49"/>
      <c r="I434" s="27">
        <v>6</v>
      </c>
      <c r="J434" s="35"/>
      <c r="K434" s="27"/>
      <c r="L434" s="51"/>
      <c r="M434" s="34">
        <f t="shared" si="6"/>
        <v>8</v>
      </c>
    </row>
    <row r="435" ht="16.5" customHeight="1" spans="1:13">
      <c r="A435" s="10"/>
      <c r="B435" s="15"/>
      <c r="C435" s="15" t="s">
        <v>810</v>
      </c>
      <c r="D435" s="15"/>
      <c r="E435" s="16" t="s">
        <v>808</v>
      </c>
      <c r="F435" s="11">
        <v>2</v>
      </c>
      <c r="G435" s="13">
        <v>0</v>
      </c>
      <c r="H435" s="49"/>
      <c r="I435" s="27">
        <v>2</v>
      </c>
      <c r="J435" s="35"/>
      <c r="K435" s="27"/>
      <c r="L435" s="51"/>
      <c r="M435" s="34">
        <f t="shared" si="6"/>
        <v>4</v>
      </c>
    </row>
    <row r="436" ht="16.5" customHeight="1" spans="1:13">
      <c r="A436" s="10"/>
      <c r="B436" s="15" t="s">
        <v>811</v>
      </c>
      <c r="C436" s="15" t="s">
        <v>812</v>
      </c>
      <c r="D436" s="15" t="s">
        <v>813</v>
      </c>
      <c r="E436" s="16" t="s">
        <v>808</v>
      </c>
      <c r="F436" s="11">
        <v>2</v>
      </c>
      <c r="G436" s="13">
        <v>0</v>
      </c>
      <c r="H436" s="49"/>
      <c r="I436" s="27">
        <v>2</v>
      </c>
      <c r="J436" s="35"/>
      <c r="K436" s="27"/>
      <c r="L436" s="51"/>
      <c r="M436" s="34">
        <f t="shared" si="6"/>
        <v>4</v>
      </c>
    </row>
    <row r="437" ht="16.5" customHeight="1" spans="1:13">
      <c r="A437" s="10"/>
      <c r="B437" s="15"/>
      <c r="C437" s="15" t="s">
        <v>814</v>
      </c>
      <c r="D437" s="15"/>
      <c r="E437" s="16" t="s">
        <v>808</v>
      </c>
      <c r="F437" s="11">
        <v>2</v>
      </c>
      <c r="G437" s="13">
        <v>0</v>
      </c>
      <c r="H437" s="49"/>
      <c r="I437" s="27">
        <v>2</v>
      </c>
      <c r="J437" s="35"/>
      <c r="K437" s="27"/>
      <c r="L437" s="51"/>
      <c r="M437" s="34">
        <f t="shared" si="6"/>
        <v>4</v>
      </c>
    </row>
    <row r="438" ht="16.5" customHeight="1" spans="1:13">
      <c r="A438" s="10"/>
      <c r="B438" s="15"/>
      <c r="C438" s="15" t="s">
        <v>815</v>
      </c>
      <c r="D438" s="15"/>
      <c r="E438" s="16" t="s">
        <v>808</v>
      </c>
      <c r="F438" s="11">
        <v>2</v>
      </c>
      <c r="G438" s="13">
        <v>0</v>
      </c>
      <c r="H438" s="49"/>
      <c r="I438" s="27">
        <v>1</v>
      </c>
      <c r="J438" s="35"/>
      <c r="K438" s="27"/>
      <c r="L438" s="51"/>
      <c r="M438" s="34">
        <f t="shared" si="6"/>
        <v>3</v>
      </c>
    </row>
    <row r="439" ht="16.5" customHeight="1" spans="1:13">
      <c r="A439" s="10"/>
      <c r="B439" s="15"/>
      <c r="C439" s="15" t="s">
        <v>227</v>
      </c>
      <c r="D439" s="46" t="s">
        <v>816</v>
      </c>
      <c r="E439" s="16" t="s">
        <v>227</v>
      </c>
      <c r="F439" s="11">
        <v>0</v>
      </c>
      <c r="G439" s="13">
        <v>0</v>
      </c>
      <c r="H439" s="49"/>
      <c r="I439" s="27">
        <v>3</v>
      </c>
      <c r="J439" s="35"/>
      <c r="K439" s="27"/>
      <c r="L439" s="51"/>
      <c r="M439" s="34">
        <f t="shared" si="6"/>
        <v>3</v>
      </c>
    </row>
    <row r="440" ht="16.5" customHeight="1" spans="1:13">
      <c r="A440" s="10"/>
      <c r="B440" s="15" t="s">
        <v>817</v>
      </c>
      <c r="C440" s="15" t="s">
        <v>818</v>
      </c>
      <c r="D440" s="46" t="s">
        <v>819</v>
      </c>
      <c r="E440" s="16" t="s">
        <v>820</v>
      </c>
      <c r="F440" s="11">
        <v>0</v>
      </c>
      <c r="G440" s="13">
        <v>5</v>
      </c>
      <c r="H440" s="49"/>
      <c r="I440" s="27">
        <v>6</v>
      </c>
      <c r="J440" s="35"/>
      <c r="K440" s="27"/>
      <c r="L440" s="51"/>
      <c r="M440" s="34">
        <f t="shared" si="6"/>
        <v>11</v>
      </c>
    </row>
    <row r="441" ht="28.5" customHeight="1" spans="1:13">
      <c r="A441" s="10"/>
      <c r="B441" s="15" t="s">
        <v>821</v>
      </c>
      <c r="C441" s="12" t="s">
        <v>250</v>
      </c>
      <c r="D441" s="15" t="s">
        <v>822</v>
      </c>
      <c r="E441" s="16" t="s">
        <v>252</v>
      </c>
      <c r="F441" s="11">
        <v>4</v>
      </c>
      <c r="G441" s="13">
        <v>0</v>
      </c>
      <c r="H441" s="49"/>
      <c r="I441" s="27">
        <v>5</v>
      </c>
      <c r="J441" s="35"/>
      <c r="K441" s="27"/>
      <c r="L441" s="51"/>
      <c r="M441" s="34">
        <f t="shared" si="6"/>
        <v>9</v>
      </c>
    </row>
    <row r="442" ht="28.5" customHeight="1" spans="1:13">
      <c r="A442" s="10"/>
      <c r="B442" s="15" t="s">
        <v>823</v>
      </c>
      <c r="C442" s="12" t="s">
        <v>824</v>
      </c>
      <c r="D442" s="12" t="s">
        <v>825</v>
      </c>
      <c r="E442" s="16" t="s">
        <v>784</v>
      </c>
      <c r="F442" s="11">
        <v>20</v>
      </c>
      <c r="G442" s="13">
        <v>5</v>
      </c>
      <c r="H442" s="49"/>
      <c r="I442" s="27">
        <v>10</v>
      </c>
      <c r="J442" s="35"/>
      <c r="K442" s="27"/>
      <c r="L442" s="51"/>
      <c r="M442" s="34">
        <f t="shared" si="6"/>
        <v>35</v>
      </c>
    </row>
    <row r="443" ht="17.1" customHeight="1" spans="1:13">
      <c r="A443" s="19" t="s">
        <v>826</v>
      </c>
      <c r="B443" s="19"/>
      <c r="C443" s="19"/>
      <c r="D443" s="19"/>
      <c r="E443" s="19"/>
      <c r="F443" s="19"/>
      <c r="G443" s="20"/>
      <c r="H443" s="21" t="s">
        <v>324</v>
      </c>
      <c r="I443" s="21">
        <f>SUM(I411:I442)</f>
        <v>243</v>
      </c>
      <c r="J443" s="38" t="s">
        <v>324</v>
      </c>
      <c r="K443" s="21">
        <f>SUM(K411:K442)</f>
        <v>0</v>
      </c>
      <c r="L443" s="37"/>
      <c r="M443" s="34">
        <f t="shared" si="6"/>
        <v>243</v>
      </c>
    </row>
    <row r="444" ht="18" customHeight="1" spans="1:13">
      <c r="A444" s="22" t="s">
        <v>827</v>
      </c>
      <c r="B444" s="22"/>
      <c r="C444" s="22"/>
      <c r="D444" s="22"/>
      <c r="E444" s="22"/>
      <c r="F444" s="22"/>
      <c r="G444" s="55"/>
      <c r="H444" s="56" t="s">
        <v>324</v>
      </c>
      <c r="I444" s="56" t="e">
        <f>I274+I286+I314+I334+I369+I410+I443</f>
        <v>#REF!</v>
      </c>
      <c r="J444" s="57" t="s">
        <v>324</v>
      </c>
      <c r="K444" s="56">
        <f>K274+K286+K314+K334+K369+K410+K443</f>
        <v>0</v>
      </c>
      <c r="L444" s="58"/>
      <c r="M444" s="34" t="e">
        <f t="shared" si="6"/>
        <v>#REF!</v>
      </c>
    </row>
    <row r="445" ht="26.45" customHeight="1" spans="1:13">
      <c r="A445" s="72" t="s">
        <v>828</v>
      </c>
      <c r="B445" s="72"/>
      <c r="C445" s="72"/>
      <c r="D445" s="72"/>
      <c r="E445" s="72"/>
      <c r="F445" s="72"/>
      <c r="G445" s="73"/>
      <c r="H445" s="72"/>
      <c r="I445" s="72"/>
      <c r="J445" s="74"/>
      <c r="K445" s="72"/>
      <c r="L445" s="75"/>
      <c r="M445" s="76"/>
    </row>
    <row r="446" ht="16.5" customHeight="1" spans="1:13">
      <c r="A446" s="10" t="s">
        <v>829</v>
      </c>
      <c r="B446" s="16" t="s">
        <v>253</v>
      </c>
      <c r="C446" s="16"/>
      <c r="D446" s="15" t="s">
        <v>830</v>
      </c>
      <c r="E446" s="16" t="s">
        <v>573</v>
      </c>
      <c r="F446" s="100">
        <v>0</v>
      </c>
      <c r="G446" s="13">
        <v>0</v>
      </c>
      <c r="H446" s="49"/>
      <c r="I446" s="27">
        <v>3</v>
      </c>
      <c r="J446" s="35"/>
      <c r="K446" s="27"/>
      <c r="L446" s="51"/>
      <c r="M446" s="77">
        <f t="shared" ref="M446:M508" si="7">SUM(F446:K446)</f>
        <v>3</v>
      </c>
    </row>
    <row r="447" ht="16.5" customHeight="1" spans="1:13">
      <c r="A447" s="10"/>
      <c r="B447" s="16"/>
      <c r="C447" s="16"/>
      <c r="D447" s="15" t="s">
        <v>831</v>
      </c>
      <c r="E447" s="16" t="s">
        <v>573</v>
      </c>
      <c r="F447" s="100">
        <v>4</v>
      </c>
      <c r="G447" s="13">
        <v>3</v>
      </c>
      <c r="H447" s="49"/>
      <c r="I447" s="27">
        <v>3</v>
      </c>
      <c r="J447" s="35"/>
      <c r="K447" s="27"/>
      <c r="L447" s="51"/>
      <c r="M447" s="77">
        <f t="shared" si="7"/>
        <v>10</v>
      </c>
    </row>
    <row r="448" ht="16.5" customHeight="1" spans="1:13">
      <c r="A448" s="10"/>
      <c r="B448" s="16"/>
      <c r="C448" s="16"/>
      <c r="D448" s="15" t="s">
        <v>832</v>
      </c>
      <c r="E448" s="16" t="s">
        <v>573</v>
      </c>
      <c r="F448" s="100">
        <v>2</v>
      </c>
      <c r="G448" s="13">
        <v>0</v>
      </c>
      <c r="H448" s="49"/>
      <c r="I448" s="27">
        <v>3</v>
      </c>
      <c r="J448" s="35"/>
      <c r="K448" s="27"/>
      <c r="L448" s="51"/>
      <c r="M448" s="77">
        <f t="shared" si="7"/>
        <v>5</v>
      </c>
    </row>
    <row r="449" ht="16.5" customHeight="1" spans="1:13">
      <c r="A449" s="10"/>
      <c r="B449" s="11" t="s">
        <v>833</v>
      </c>
      <c r="C449" s="11"/>
      <c r="D449" s="15" t="s">
        <v>834</v>
      </c>
      <c r="E449" s="16" t="s">
        <v>573</v>
      </c>
      <c r="F449" s="100">
        <v>0</v>
      </c>
      <c r="G449" s="13">
        <v>0</v>
      </c>
      <c r="H449" s="49"/>
      <c r="I449" s="27">
        <v>15</v>
      </c>
      <c r="J449" s="35"/>
      <c r="K449" s="27"/>
      <c r="L449" s="51"/>
      <c r="M449" s="77">
        <f t="shared" si="7"/>
        <v>15</v>
      </c>
    </row>
    <row r="450" ht="16.5" customHeight="1" spans="1:13">
      <c r="A450" s="10"/>
      <c r="B450" s="11"/>
      <c r="C450" s="11"/>
      <c r="D450" s="15" t="s">
        <v>835</v>
      </c>
      <c r="E450" s="16" t="s">
        <v>573</v>
      </c>
      <c r="F450" s="100">
        <v>0</v>
      </c>
      <c r="G450" s="13">
        <v>0</v>
      </c>
      <c r="H450" s="49"/>
      <c r="I450" s="27">
        <v>2</v>
      </c>
      <c r="J450" s="35"/>
      <c r="K450" s="27"/>
      <c r="L450" s="51"/>
      <c r="M450" s="77">
        <f t="shared" si="7"/>
        <v>2</v>
      </c>
    </row>
    <row r="451" ht="16.5" customHeight="1" spans="1:13">
      <c r="A451" s="10"/>
      <c r="B451" s="11" t="s">
        <v>836</v>
      </c>
      <c r="C451" s="11"/>
      <c r="D451" s="15" t="s">
        <v>837</v>
      </c>
      <c r="E451" s="16" t="s">
        <v>573</v>
      </c>
      <c r="F451" s="100">
        <v>0</v>
      </c>
      <c r="G451" s="13">
        <v>0</v>
      </c>
      <c r="H451" s="49"/>
      <c r="I451" s="27">
        <v>5</v>
      </c>
      <c r="J451" s="35"/>
      <c r="K451" s="27"/>
      <c r="L451" s="51"/>
      <c r="M451" s="77">
        <f t="shared" si="7"/>
        <v>5</v>
      </c>
    </row>
    <row r="452" ht="16.5" customHeight="1" spans="1:13">
      <c r="A452" s="10"/>
      <c r="B452" s="11"/>
      <c r="C452" s="11"/>
      <c r="D452" s="15" t="s">
        <v>838</v>
      </c>
      <c r="E452" s="16" t="s">
        <v>573</v>
      </c>
      <c r="F452" s="100">
        <v>0</v>
      </c>
      <c r="G452" s="13">
        <v>0</v>
      </c>
      <c r="H452" s="49"/>
      <c r="I452" s="27">
        <v>1</v>
      </c>
      <c r="J452" s="35"/>
      <c r="K452" s="27"/>
      <c r="L452" s="51"/>
      <c r="M452" s="77">
        <f t="shared" si="7"/>
        <v>1</v>
      </c>
    </row>
    <row r="453" ht="17.1" customHeight="1" spans="1:13">
      <c r="A453" s="19" t="s">
        <v>839</v>
      </c>
      <c r="B453" s="19"/>
      <c r="C453" s="19"/>
      <c r="D453" s="19"/>
      <c r="E453" s="19"/>
      <c r="F453" s="19"/>
      <c r="G453" s="20"/>
      <c r="H453" s="21" t="s">
        <v>324</v>
      </c>
      <c r="I453" s="21"/>
      <c r="J453" s="38"/>
      <c r="K453" s="21"/>
      <c r="L453" s="37"/>
      <c r="M453" s="77">
        <f t="shared" si="7"/>
        <v>0</v>
      </c>
    </row>
    <row r="454" ht="16.5" customHeight="1" spans="1:13">
      <c r="A454" s="10" t="s">
        <v>840</v>
      </c>
      <c r="B454" s="11" t="s">
        <v>841</v>
      </c>
      <c r="C454" s="11"/>
      <c r="D454" s="15" t="s">
        <v>842</v>
      </c>
      <c r="E454" s="16" t="s">
        <v>573</v>
      </c>
      <c r="F454" s="11">
        <v>0</v>
      </c>
      <c r="G454" s="13">
        <v>10</v>
      </c>
      <c r="H454" s="49"/>
      <c r="I454" s="27">
        <v>10</v>
      </c>
      <c r="J454" s="35"/>
      <c r="K454" s="27"/>
      <c r="L454" s="51"/>
      <c r="M454" s="77">
        <f t="shared" si="7"/>
        <v>20</v>
      </c>
    </row>
    <row r="455" ht="16.5" customHeight="1" spans="1:13">
      <c r="A455" s="10"/>
      <c r="B455" s="11"/>
      <c r="C455" s="11"/>
      <c r="D455" s="15" t="s">
        <v>843</v>
      </c>
      <c r="E455" s="16" t="s">
        <v>573</v>
      </c>
      <c r="F455" s="11">
        <v>0</v>
      </c>
      <c r="G455" s="13">
        <v>10</v>
      </c>
      <c r="H455" s="49"/>
      <c r="I455" s="27">
        <v>20</v>
      </c>
      <c r="J455" s="35"/>
      <c r="K455" s="27"/>
      <c r="L455" s="51"/>
      <c r="M455" s="77">
        <f t="shared" si="7"/>
        <v>30</v>
      </c>
    </row>
    <row r="456" ht="16.5" customHeight="1" spans="1:13">
      <c r="A456" s="10"/>
      <c r="B456" s="11" t="s">
        <v>844</v>
      </c>
      <c r="C456" s="11"/>
      <c r="D456" s="15" t="s">
        <v>845</v>
      </c>
      <c r="E456" s="16" t="s">
        <v>573</v>
      </c>
      <c r="F456" s="11">
        <v>2</v>
      </c>
      <c r="G456" s="13">
        <v>0</v>
      </c>
      <c r="H456" s="49"/>
      <c r="I456" s="27">
        <v>1</v>
      </c>
      <c r="J456" s="35"/>
      <c r="K456" s="27"/>
      <c r="L456" s="51"/>
      <c r="M456" s="77">
        <f t="shared" si="7"/>
        <v>3</v>
      </c>
    </row>
    <row r="457" ht="16.5" customHeight="1" spans="1:13">
      <c r="A457" s="10"/>
      <c r="B457" s="11" t="s">
        <v>846</v>
      </c>
      <c r="C457" s="11"/>
      <c r="D457" s="15" t="s">
        <v>847</v>
      </c>
      <c r="E457" s="16" t="s">
        <v>573</v>
      </c>
      <c r="F457" s="11">
        <v>2</v>
      </c>
      <c r="G457" s="13">
        <v>0</v>
      </c>
      <c r="H457" s="49"/>
      <c r="I457" s="27">
        <v>1</v>
      </c>
      <c r="J457" s="35"/>
      <c r="K457" s="27"/>
      <c r="L457" s="51"/>
      <c r="M457" s="77">
        <f t="shared" si="7"/>
        <v>3</v>
      </c>
    </row>
    <row r="458" ht="16.5" customHeight="1" spans="1:13">
      <c r="A458" s="10"/>
      <c r="B458" s="11" t="s">
        <v>848</v>
      </c>
      <c r="C458" s="11"/>
      <c r="D458" s="15" t="s">
        <v>845</v>
      </c>
      <c r="E458" s="16" t="s">
        <v>573</v>
      </c>
      <c r="F458" s="11">
        <v>0</v>
      </c>
      <c r="G458" s="13">
        <v>0</v>
      </c>
      <c r="H458" s="49"/>
      <c r="I458" s="27">
        <v>1</v>
      </c>
      <c r="J458" s="35"/>
      <c r="K458" s="27"/>
      <c r="L458" s="51"/>
      <c r="M458" s="77">
        <f t="shared" si="7"/>
        <v>1</v>
      </c>
    </row>
    <row r="459" ht="16.5" customHeight="1" spans="1:13">
      <c r="A459" s="10"/>
      <c r="B459" s="16" t="s">
        <v>849</v>
      </c>
      <c r="C459" s="16"/>
      <c r="D459" s="46" t="s">
        <v>850</v>
      </c>
      <c r="E459" s="16" t="s">
        <v>573</v>
      </c>
      <c r="F459" s="11">
        <v>8</v>
      </c>
      <c r="G459" s="13">
        <v>0</v>
      </c>
      <c r="H459" s="49"/>
      <c r="I459" s="27">
        <v>1</v>
      </c>
      <c r="J459" s="35"/>
      <c r="K459" s="27"/>
      <c r="L459" s="51"/>
      <c r="M459" s="77">
        <f t="shared" si="7"/>
        <v>9</v>
      </c>
    </row>
    <row r="460" ht="16.5" customHeight="1" spans="1:13">
      <c r="A460" s="10"/>
      <c r="B460" s="11" t="s">
        <v>258</v>
      </c>
      <c r="C460" s="11"/>
      <c r="D460" s="12" t="s">
        <v>259</v>
      </c>
      <c r="E460" s="16" t="s">
        <v>573</v>
      </c>
      <c r="F460" s="11">
        <v>0</v>
      </c>
      <c r="G460" s="13">
        <v>0</v>
      </c>
      <c r="H460" s="49"/>
      <c r="I460" s="27">
        <v>1</v>
      </c>
      <c r="J460" s="35"/>
      <c r="K460" s="27"/>
      <c r="L460" s="51"/>
      <c r="M460" s="77">
        <f t="shared" si="7"/>
        <v>1</v>
      </c>
    </row>
    <row r="461" ht="16.5" customHeight="1" spans="1:13">
      <c r="A461" s="10"/>
      <c r="B461" s="11" t="s">
        <v>260</v>
      </c>
      <c r="C461" s="11"/>
      <c r="D461" s="12" t="s">
        <v>261</v>
      </c>
      <c r="E461" s="16" t="s">
        <v>573</v>
      </c>
      <c r="F461" s="11">
        <v>0</v>
      </c>
      <c r="G461" s="13">
        <v>0</v>
      </c>
      <c r="H461" s="49"/>
      <c r="I461" s="27">
        <v>1</v>
      </c>
      <c r="J461" s="35"/>
      <c r="K461" s="27"/>
      <c r="L461" s="51"/>
      <c r="M461" s="77">
        <f t="shared" si="7"/>
        <v>1</v>
      </c>
    </row>
    <row r="462" ht="16.5" customHeight="1" spans="1:13">
      <c r="A462" s="10"/>
      <c r="B462" s="11" t="s">
        <v>262</v>
      </c>
      <c r="C462" s="11"/>
      <c r="D462" s="12" t="s">
        <v>263</v>
      </c>
      <c r="E462" s="16" t="s">
        <v>573</v>
      </c>
      <c r="F462" s="11">
        <v>0</v>
      </c>
      <c r="G462" s="13">
        <v>0</v>
      </c>
      <c r="H462" s="49"/>
      <c r="I462" s="27">
        <v>1</v>
      </c>
      <c r="J462" s="35"/>
      <c r="K462" s="27"/>
      <c r="L462" s="51"/>
      <c r="M462" s="77">
        <f t="shared" si="7"/>
        <v>1</v>
      </c>
    </row>
    <row r="463" ht="16.5" customHeight="1" spans="1:13">
      <c r="A463" s="10"/>
      <c r="B463" s="16" t="s">
        <v>266</v>
      </c>
      <c r="C463" s="16"/>
      <c r="D463" s="15" t="s">
        <v>265</v>
      </c>
      <c r="E463" s="16" t="s">
        <v>573</v>
      </c>
      <c r="F463" s="11">
        <v>12</v>
      </c>
      <c r="G463" s="13">
        <v>5</v>
      </c>
      <c r="H463" s="14"/>
      <c r="I463" s="27">
        <v>12</v>
      </c>
      <c r="J463" s="35"/>
      <c r="K463" s="27"/>
      <c r="L463" s="51"/>
      <c r="M463" s="77">
        <f t="shared" si="7"/>
        <v>29</v>
      </c>
    </row>
    <row r="464" ht="16.5" customHeight="1" spans="1:13">
      <c r="A464" s="10"/>
      <c r="B464" s="16" t="s">
        <v>851</v>
      </c>
      <c r="C464" s="16"/>
      <c r="D464" s="15" t="s">
        <v>267</v>
      </c>
      <c r="E464" s="16" t="s">
        <v>573</v>
      </c>
      <c r="F464" s="11">
        <v>12</v>
      </c>
      <c r="G464" s="13">
        <v>5</v>
      </c>
      <c r="H464" s="14"/>
      <c r="I464" s="27">
        <v>48</v>
      </c>
      <c r="J464" s="35"/>
      <c r="K464" s="27"/>
      <c r="L464" s="51"/>
      <c r="M464" s="77">
        <f t="shared" si="7"/>
        <v>65</v>
      </c>
    </row>
    <row r="465" ht="16.5" customHeight="1" spans="1:13">
      <c r="A465" s="10"/>
      <c r="B465" s="11" t="s">
        <v>268</v>
      </c>
      <c r="C465" s="11"/>
      <c r="D465" s="15" t="s">
        <v>852</v>
      </c>
      <c r="E465" s="16" t="s">
        <v>573</v>
      </c>
      <c r="F465" s="11">
        <v>2</v>
      </c>
      <c r="G465" s="13">
        <v>0</v>
      </c>
      <c r="H465" s="14"/>
      <c r="I465" s="27">
        <v>3</v>
      </c>
      <c r="J465" s="35"/>
      <c r="K465" s="27"/>
      <c r="L465" s="51"/>
      <c r="M465" s="77">
        <f t="shared" si="7"/>
        <v>5</v>
      </c>
    </row>
    <row r="466" ht="17.1" customHeight="1" spans="1:13">
      <c r="A466" s="19" t="s">
        <v>853</v>
      </c>
      <c r="B466" s="19"/>
      <c r="C466" s="19"/>
      <c r="D466" s="19"/>
      <c r="E466" s="19"/>
      <c r="F466" s="19"/>
      <c r="G466" s="20"/>
      <c r="H466" s="21" t="s">
        <v>324</v>
      </c>
      <c r="I466" s="21"/>
      <c r="J466" s="38"/>
      <c r="K466" s="21"/>
      <c r="L466" s="37"/>
      <c r="M466" s="77">
        <f t="shared" si="7"/>
        <v>0</v>
      </c>
    </row>
    <row r="467" ht="16.5" customHeight="1" spans="1:13">
      <c r="A467" s="10" t="s">
        <v>854</v>
      </c>
      <c r="B467" s="16" t="s">
        <v>855</v>
      </c>
      <c r="C467" s="16"/>
      <c r="D467" s="15" t="s">
        <v>856</v>
      </c>
      <c r="E467" s="16" t="s">
        <v>37</v>
      </c>
      <c r="F467" s="11">
        <v>2</v>
      </c>
      <c r="G467" s="13">
        <v>0</v>
      </c>
      <c r="H467" s="49"/>
      <c r="I467" s="27">
        <v>1</v>
      </c>
      <c r="J467" s="35"/>
      <c r="K467" s="27"/>
      <c r="L467" s="51"/>
      <c r="M467" s="77">
        <f t="shared" si="7"/>
        <v>3</v>
      </c>
    </row>
    <row r="468" ht="16.5" customHeight="1" spans="1:13">
      <c r="A468" s="10"/>
      <c r="B468" s="16"/>
      <c r="C468" s="16"/>
      <c r="D468" s="15" t="s">
        <v>857</v>
      </c>
      <c r="E468" s="16" t="s">
        <v>37</v>
      </c>
      <c r="F468" s="11">
        <v>2</v>
      </c>
      <c r="G468" s="13">
        <v>0</v>
      </c>
      <c r="H468" s="49"/>
      <c r="I468" s="27">
        <v>1</v>
      </c>
      <c r="J468" s="35"/>
      <c r="K468" s="27"/>
      <c r="L468" s="51"/>
      <c r="M468" s="77">
        <f t="shared" si="7"/>
        <v>3</v>
      </c>
    </row>
    <row r="469" ht="17.1" customHeight="1" spans="1:13">
      <c r="A469" s="19" t="s">
        <v>858</v>
      </c>
      <c r="B469" s="19"/>
      <c r="C469" s="19"/>
      <c r="D469" s="19"/>
      <c r="E469" s="19"/>
      <c r="F469" s="19"/>
      <c r="G469" s="20"/>
      <c r="H469" s="21" t="s">
        <v>324</v>
      </c>
      <c r="I469" s="21"/>
      <c r="J469" s="38"/>
      <c r="K469" s="21"/>
      <c r="L469" s="37"/>
      <c r="M469" s="77">
        <f t="shared" si="7"/>
        <v>0</v>
      </c>
    </row>
    <row r="470" ht="21.75" customHeight="1" spans="1:13">
      <c r="A470" s="10" t="s">
        <v>859</v>
      </c>
      <c r="B470" s="16" t="s">
        <v>860</v>
      </c>
      <c r="C470" s="16"/>
      <c r="D470" s="46" t="s">
        <v>861</v>
      </c>
      <c r="E470" s="16" t="s">
        <v>145</v>
      </c>
      <c r="F470" s="11">
        <v>0</v>
      </c>
      <c r="G470" s="13">
        <v>0</v>
      </c>
      <c r="H470" s="49"/>
      <c r="I470" s="27">
        <v>200</v>
      </c>
      <c r="J470" s="35"/>
      <c r="K470" s="27"/>
      <c r="L470" s="51"/>
      <c r="M470" s="77">
        <f t="shared" si="7"/>
        <v>200</v>
      </c>
    </row>
    <row r="471" ht="60" customHeight="1" spans="1:13">
      <c r="A471" s="10"/>
      <c r="B471" s="16" t="s">
        <v>862</v>
      </c>
      <c r="C471" s="16"/>
      <c r="D471" s="78" t="s">
        <v>863</v>
      </c>
      <c r="E471" s="16" t="s">
        <v>864</v>
      </c>
      <c r="F471" s="11">
        <v>0</v>
      </c>
      <c r="G471" s="13">
        <v>0</v>
      </c>
      <c r="H471" s="49"/>
      <c r="I471" s="27">
        <v>80</v>
      </c>
      <c r="J471" s="35"/>
      <c r="K471" s="27"/>
      <c r="L471" s="51"/>
      <c r="M471" s="77">
        <f t="shared" si="7"/>
        <v>80</v>
      </c>
    </row>
    <row r="472" ht="99.75" customHeight="1" spans="1:13">
      <c r="A472" s="10"/>
      <c r="B472" s="16" t="s">
        <v>865</v>
      </c>
      <c r="C472" s="16"/>
      <c r="D472" s="78" t="s">
        <v>866</v>
      </c>
      <c r="E472" s="16" t="s">
        <v>864</v>
      </c>
      <c r="F472" s="11">
        <v>100</v>
      </c>
      <c r="G472" s="13">
        <v>0</v>
      </c>
      <c r="H472" s="49"/>
      <c r="I472" s="27">
        <v>80</v>
      </c>
      <c r="J472" s="35"/>
      <c r="K472" s="27"/>
      <c r="L472" s="51"/>
      <c r="M472" s="77">
        <f t="shared" si="7"/>
        <v>180</v>
      </c>
    </row>
    <row r="473" ht="57" customHeight="1" spans="1:13">
      <c r="A473" s="10"/>
      <c r="B473" s="16" t="s">
        <v>867</v>
      </c>
      <c r="C473" s="16"/>
      <c r="D473" s="46" t="s">
        <v>868</v>
      </c>
      <c r="E473" s="16" t="s">
        <v>864</v>
      </c>
      <c r="F473" s="11">
        <v>0</v>
      </c>
      <c r="G473" s="13">
        <v>0</v>
      </c>
      <c r="H473" s="49"/>
      <c r="I473" s="27">
        <v>80</v>
      </c>
      <c r="J473" s="35"/>
      <c r="K473" s="27"/>
      <c r="L473" s="51"/>
      <c r="M473" s="77">
        <f t="shared" si="7"/>
        <v>80</v>
      </c>
    </row>
    <row r="474" ht="57" customHeight="1" spans="1:13">
      <c r="A474" s="10"/>
      <c r="B474" s="16" t="s">
        <v>869</v>
      </c>
      <c r="C474" s="16"/>
      <c r="D474" s="46" t="s">
        <v>870</v>
      </c>
      <c r="E474" s="16" t="s">
        <v>864</v>
      </c>
      <c r="F474" s="79">
        <v>100</v>
      </c>
      <c r="G474" s="13">
        <v>0</v>
      </c>
      <c r="H474" s="49"/>
      <c r="I474" s="27">
        <v>30</v>
      </c>
      <c r="J474" s="35"/>
      <c r="K474" s="27"/>
      <c r="L474" s="51"/>
      <c r="M474" s="77">
        <f t="shared" si="7"/>
        <v>130</v>
      </c>
    </row>
    <row r="475" ht="38.45" customHeight="1" spans="1:13">
      <c r="A475" s="10"/>
      <c r="B475" s="16" t="s">
        <v>871</v>
      </c>
      <c r="C475" s="16"/>
      <c r="D475" s="46" t="s">
        <v>872</v>
      </c>
      <c r="E475" s="16" t="s">
        <v>864</v>
      </c>
      <c r="F475" s="79">
        <v>0</v>
      </c>
      <c r="G475" s="13">
        <v>50</v>
      </c>
      <c r="H475" s="49"/>
      <c r="I475" s="27">
        <v>0</v>
      </c>
      <c r="J475" s="35"/>
      <c r="K475" s="27"/>
      <c r="L475" s="51"/>
      <c r="M475" s="77">
        <f t="shared" si="7"/>
        <v>50</v>
      </c>
    </row>
    <row r="476" ht="16.5" customHeight="1" spans="1:13">
      <c r="A476" s="10"/>
      <c r="B476" s="80" t="s">
        <v>873</v>
      </c>
      <c r="C476" s="80"/>
      <c r="D476" s="68" t="s">
        <v>874</v>
      </c>
      <c r="E476" s="16" t="s">
        <v>236</v>
      </c>
      <c r="F476" s="79">
        <v>0</v>
      </c>
      <c r="G476" s="13">
        <v>200</v>
      </c>
      <c r="H476" s="49"/>
      <c r="I476" s="27">
        <v>300</v>
      </c>
      <c r="J476" s="35"/>
      <c r="K476" s="27"/>
      <c r="L476" s="51"/>
      <c r="M476" s="77">
        <f t="shared" si="7"/>
        <v>500</v>
      </c>
    </row>
    <row r="477" ht="16.5" customHeight="1" spans="1:13">
      <c r="A477" s="10"/>
      <c r="B477" s="16" t="s">
        <v>875</v>
      </c>
      <c r="C477" s="16"/>
      <c r="D477" s="46" t="s">
        <v>876</v>
      </c>
      <c r="E477" s="16" t="s">
        <v>236</v>
      </c>
      <c r="F477" s="79">
        <v>0</v>
      </c>
      <c r="G477" s="13">
        <v>200</v>
      </c>
      <c r="H477" s="13"/>
      <c r="I477" s="27">
        <v>300</v>
      </c>
      <c r="J477" s="35"/>
      <c r="K477" s="27"/>
      <c r="L477" s="51"/>
      <c r="M477" s="77">
        <f t="shared" si="7"/>
        <v>500</v>
      </c>
    </row>
    <row r="478" ht="16.5" customHeight="1" spans="1:13">
      <c r="A478" s="10"/>
      <c r="B478" s="16" t="s">
        <v>877</v>
      </c>
      <c r="C478" s="16"/>
      <c r="D478" s="46" t="s">
        <v>878</v>
      </c>
      <c r="E478" s="16" t="s">
        <v>236</v>
      </c>
      <c r="F478" s="79">
        <v>0</v>
      </c>
      <c r="G478" s="13">
        <v>200</v>
      </c>
      <c r="H478" s="82"/>
      <c r="I478" s="27">
        <v>300</v>
      </c>
      <c r="J478" s="35"/>
      <c r="K478" s="27"/>
      <c r="L478" s="51"/>
      <c r="M478" s="77">
        <f t="shared" si="7"/>
        <v>500</v>
      </c>
    </row>
    <row r="479" ht="16.5" customHeight="1" spans="1:13">
      <c r="A479" s="10"/>
      <c r="B479" s="16" t="s">
        <v>879</v>
      </c>
      <c r="C479" s="16"/>
      <c r="D479" s="46" t="s">
        <v>880</v>
      </c>
      <c r="E479" s="16" t="s">
        <v>881</v>
      </c>
      <c r="F479" s="79">
        <v>0</v>
      </c>
      <c r="G479" s="13">
        <v>200</v>
      </c>
      <c r="H479" s="49"/>
      <c r="I479" s="27">
        <v>600</v>
      </c>
      <c r="J479" s="35"/>
      <c r="K479" s="27"/>
      <c r="L479" s="51"/>
      <c r="M479" s="77">
        <f t="shared" si="7"/>
        <v>800</v>
      </c>
    </row>
    <row r="480" ht="16.5" customHeight="1" spans="1:13">
      <c r="A480" s="10"/>
      <c r="B480" s="16" t="s">
        <v>882</v>
      </c>
      <c r="C480" s="16"/>
      <c r="D480" s="46" t="s">
        <v>883</v>
      </c>
      <c r="E480" s="16" t="s">
        <v>236</v>
      </c>
      <c r="F480" s="79">
        <v>0</v>
      </c>
      <c r="G480" s="13">
        <v>200</v>
      </c>
      <c r="H480" s="49"/>
      <c r="I480" s="27">
        <v>600</v>
      </c>
      <c r="J480" s="35"/>
      <c r="K480" s="27"/>
      <c r="L480" s="51"/>
      <c r="M480" s="77">
        <f t="shared" si="7"/>
        <v>800</v>
      </c>
    </row>
    <row r="481" ht="16.5" customHeight="1" spans="1:13">
      <c r="A481" s="10"/>
      <c r="B481" s="16" t="s">
        <v>884</v>
      </c>
      <c r="C481" s="16"/>
      <c r="D481" s="46" t="s">
        <v>885</v>
      </c>
      <c r="E481" s="16" t="s">
        <v>236</v>
      </c>
      <c r="F481" s="79">
        <v>0</v>
      </c>
      <c r="G481" s="13">
        <v>200</v>
      </c>
      <c r="H481" s="49"/>
      <c r="I481" s="27">
        <v>300</v>
      </c>
      <c r="J481" s="35"/>
      <c r="K481" s="27"/>
      <c r="L481" s="51"/>
      <c r="M481" s="77">
        <f t="shared" si="7"/>
        <v>500</v>
      </c>
    </row>
    <row r="482" ht="16.5" customHeight="1" spans="1:13">
      <c r="A482" s="10"/>
      <c r="B482" s="16" t="s">
        <v>886</v>
      </c>
      <c r="C482" s="16"/>
      <c r="D482" s="46" t="s">
        <v>887</v>
      </c>
      <c r="E482" s="16" t="s">
        <v>236</v>
      </c>
      <c r="F482" s="79">
        <v>0</v>
      </c>
      <c r="G482" s="13">
        <v>200</v>
      </c>
      <c r="H482" s="49"/>
      <c r="I482" s="27">
        <v>100</v>
      </c>
      <c r="J482" s="35"/>
      <c r="K482" s="27"/>
      <c r="L482" s="51"/>
      <c r="M482" s="77">
        <f t="shared" si="7"/>
        <v>300</v>
      </c>
    </row>
    <row r="483" ht="16.5" customHeight="1" spans="1:13">
      <c r="A483" s="10"/>
      <c r="B483" s="16"/>
      <c r="C483" s="16"/>
      <c r="D483" s="46" t="s">
        <v>888</v>
      </c>
      <c r="E483" s="16" t="s">
        <v>236</v>
      </c>
      <c r="F483" s="79">
        <v>0</v>
      </c>
      <c r="G483" s="13">
        <v>200</v>
      </c>
      <c r="H483" s="49"/>
      <c r="I483" s="27">
        <v>100</v>
      </c>
      <c r="J483" s="35"/>
      <c r="K483" s="27"/>
      <c r="L483" s="51"/>
      <c r="M483" s="77">
        <f t="shared" si="7"/>
        <v>300</v>
      </c>
    </row>
    <row r="484" ht="16.5" customHeight="1" spans="1:13">
      <c r="A484" s="10"/>
      <c r="B484" s="16" t="s">
        <v>889</v>
      </c>
      <c r="C484" s="16"/>
      <c r="D484" s="46" t="s">
        <v>890</v>
      </c>
      <c r="E484" s="16" t="s">
        <v>37</v>
      </c>
      <c r="F484" s="79">
        <v>0</v>
      </c>
      <c r="G484" s="13">
        <v>0</v>
      </c>
      <c r="H484" s="49"/>
      <c r="I484" s="27">
        <v>50</v>
      </c>
      <c r="J484" s="35"/>
      <c r="K484" s="27"/>
      <c r="L484" s="51"/>
      <c r="M484" s="77">
        <f t="shared" si="7"/>
        <v>50</v>
      </c>
    </row>
    <row r="485" ht="16.5" customHeight="1" spans="1:13">
      <c r="A485" s="10"/>
      <c r="B485" s="16" t="s">
        <v>891</v>
      </c>
      <c r="C485" s="16"/>
      <c r="D485" s="46" t="s">
        <v>892</v>
      </c>
      <c r="E485" s="16" t="s">
        <v>37</v>
      </c>
      <c r="F485" s="11">
        <v>0</v>
      </c>
      <c r="G485" s="13">
        <v>50</v>
      </c>
      <c r="H485" s="49"/>
      <c r="I485" s="27">
        <v>50</v>
      </c>
      <c r="J485" s="35"/>
      <c r="K485" s="27"/>
      <c r="L485" s="51"/>
      <c r="M485" s="77">
        <f t="shared" si="7"/>
        <v>100</v>
      </c>
    </row>
    <row r="486" ht="16.5" customHeight="1" spans="1:13">
      <c r="A486" s="10"/>
      <c r="B486" s="11" t="s">
        <v>893</v>
      </c>
      <c r="C486" s="11"/>
      <c r="D486" s="46" t="s">
        <v>894</v>
      </c>
      <c r="E486" s="16" t="s">
        <v>15</v>
      </c>
      <c r="F486" s="11">
        <v>2</v>
      </c>
      <c r="G486" s="13">
        <v>4</v>
      </c>
      <c r="H486" s="49"/>
      <c r="I486" s="27">
        <v>4</v>
      </c>
      <c r="J486" s="35"/>
      <c r="K486" s="27"/>
      <c r="L486" s="51"/>
      <c r="M486" s="77">
        <f t="shared" si="7"/>
        <v>10</v>
      </c>
    </row>
    <row r="487" ht="16.5" customHeight="1" spans="1:13">
      <c r="A487" s="10"/>
      <c r="B487" s="11"/>
      <c r="C487" s="11"/>
      <c r="D487" s="46" t="s">
        <v>895</v>
      </c>
      <c r="E487" s="16" t="s">
        <v>15</v>
      </c>
      <c r="F487" s="11">
        <v>2</v>
      </c>
      <c r="G487" s="13">
        <v>4</v>
      </c>
      <c r="H487" s="49"/>
      <c r="I487" s="27">
        <v>1</v>
      </c>
      <c r="J487" s="35"/>
      <c r="K487" s="27"/>
      <c r="L487" s="51"/>
      <c r="M487" s="77">
        <f t="shared" si="7"/>
        <v>7</v>
      </c>
    </row>
    <row r="488" ht="16.5" customHeight="1" spans="1:13">
      <c r="A488" s="10"/>
      <c r="B488" s="11"/>
      <c r="C488" s="11"/>
      <c r="D488" s="46" t="s">
        <v>896</v>
      </c>
      <c r="E488" s="16" t="s">
        <v>15</v>
      </c>
      <c r="F488" s="11">
        <v>1</v>
      </c>
      <c r="G488" s="13">
        <v>4</v>
      </c>
      <c r="H488" s="49"/>
      <c r="I488" s="27">
        <v>1</v>
      </c>
      <c r="J488" s="35"/>
      <c r="K488" s="27"/>
      <c r="L488" s="51"/>
      <c r="M488" s="77">
        <f t="shared" si="7"/>
        <v>6</v>
      </c>
    </row>
    <row r="489" ht="16.5" customHeight="1" spans="1:13">
      <c r="A489" s="10"/>
      <c r="B489" s="11" t="s">
        <v>897</v>
      </c>
      <c r="C489" s="11"/>
      <c r="D489" s="46" t="s">
        <v>898</v>
      </c>
      <c r="E489" s="16" t="s">
        <v>227</v>
      </c>
      <c r="F489" s="11">
        <v>200</v>
      </c>
      <c r="G489" s="13">
        <v>500</v>
      </c>
      <c r="H489" s="49"/>
      <c r="I489" s="27">
        <v>200</v>
      </c>
      <c r="J489" s="35"/>
      <c r="K489" s="27"/>
      <c r="L489" s="51"/>
      <c r="M489" s="77">
        <f t="shared" si="7"/>
        <v>900</v>
      </c>
    </row>
    <row r="490" ht="16.5" customHeight="1" spans="1:13">
      <c r="A490" s="10"/>
      <c r="B490" s="11"/>
      <c r="C490" s="11"/>
      <c r="D490" s="46" t="s">
        <v>899</v>
      </c>
      <c r="E490" s="16" t="s">
        <v>227</v>
      </c>
      <c r="F490" s="11">
        <v>200</v>
      </c>
      <c r="G490" s="13">
        <v>500</v>
      </c>
      <c r="H490" s="49"/>
      <c r="I490" s="27">
        <v>200</v>
      </c>
      <c r="J490" s="35"/>
      <c r="K490" s="27"/>
      <c r="L490" s="51"/>
      <c r="M490" s="77">
        <f t="shared" si="7"/>
        <v>900</v>
      </c>
    </row>
    <row r="491" ht="17.1" customHeight="1" spans="1:13">
      <c r="A491" s="19" t="s">
        <v>900</v>
      </c>
      <c r="B491" s="19"/>
      <c r="C491" s="19"/>
      <c r="D491" s="19"/>
      <c r="E491" s="19"/>
      <c r="F491" s="19"/>
      <c r="G491" s="20"/>
      <c r="H491" s="21" t="s">
        <v>324</v>
      </c>
      <c r="I491" s="21"/>
      <c r="J491" s="38"/>
      <c r="K491" s="21"/>
      <c r="L491" s="37"/>
      <c r="M491" s="77">
        <f t="shared" si="7"/>
        <v>0</v>
      </c>
    </row>
    <row r="492" ht="14.25" customHeight="1" spans="1:13">
      <c r="A492" s="83" t="s">
        <v>901</v>
      </c>
      <c r="B492" s="84" t="s">
        <v>270</v>
      </c>
      <c r="C492" s="84" t="s">
        <v>271</v>
      </c>
      <c r="D492" s="15" t="s">
        <v>272</v>
      </c>
      <c r="E492" s="16" t="s">
        <v>273</v>
      </c>
      <c r="F492" s="85">
        <v>2</v>
      </c>
      <c r="G492" s="13">
        <v>0</v>
      </c>
      <c r="H492" s="86"/>
      <c r="I492" s="27">
        <v>2</v>
      </c>
      <c r="J492" s="35"/>
      <c r="K492" s="27"/>
      <c r="L492" s="94"/>
      <c r="M492" s="77">
        <f t="shared" si="7"/>
        <v>4</v>
      </c>
    </row>
    <row r="493" ht="14.25" customHeight="1" spans="1:13">
      <c r="A493" s="83"/>
      <c r="B493" s="84"/>
      <c r="C493" s="84" t="s">
        <v>274</v>
      </c>
      <c r="D493" s="15"/>
      <c r="E493" s="16" t="s">
        <v>273</v>
      </c>
      <c r="F493" s="85">
        <v>0</v>
      </c>
      <c r="G493" s="13">
        <v>0</v>
      </c>
      <c r="H493" s="86"/>
      <c r="I493" s="27">
        <v>2</v>
      </c>
      <c r="J493" s="35"/>
      <c r="K493" s="27"/>
      <c r="L493" s="94"/>
      <c r="M493" s="77">
        <f t="shared" si="7"/>
        <v>2</v>
      </c>
    </row>
    <row r="494" ht="14.25" customHeight="1" spans="1:13">
      <c r="A494" s="83"/>
      <c r="B494" s="84"/>
      <c r="C494" s="12" t="s">
        <v>902</v>
      </c>
      <c r="D494" s="15"/>
      <c r="E494" s="16" t="s">
        <v>273</v>
      </c>
      <c r="F494" s="85">
        <v>0</v>
      </c>
      <c r="G494" s="13">
        <v>0</v>
      </c>
      <c r="H494" s="86"/>
      <c r="I494" s="27">
        <v>2</v>
      </c>
      <c r="J494" s="35"/>
      <c r="K494" s="27"/>
      <c r="L494" s="94"/>
      <c r="M494" s="77">
        <f t="shared" si="7"/>
        <v>2</v>
      </c>
    </row>
    <row r="495" ht="14.25" customHeight="1" spans="1:13">
      <c r="A495" s="83"/>
      <c r="B495" s="84"/>
      <c r="C495" s="12" t="s">
        <v>903</v>
      </c>
      <c r="D495" s="15"/>
      <c r="E495" s="16" t="s">
        <v>273</v>
      </c>
      <c r="F495" s="85">
        <v>0</v>
      </c>
      <c r="G495" s="13">
        <v>0</v>
      </c>
      <c r="H495" s="86"/>
      <c r="I495" s="27">
        <v>1</v>
      </c>
      <c r="J495" s="35"/>
      <c r="K495" s="27"/>
      <c r="L495" s="94"/>
      <c r="M495" s="77">
        <f t="shared" si="7"/>
        <v>1</v>
      </c>
    </row>
    <row r="496" ht="14.25" customHeight="1" spans="1:13">
      <c r="A496" s="83"/>
      <c r="B496" s="84"/>
      <c r="C496" s="84" t="s">
        <v>275</v>
      </c>
      <c r="D496" s="15"/>
      <c r="E496" s="16" t="s">
        <v>273</v>
      </c>
      <c r="F496" s="85">
        <v>0</v>
      </c>
      <c r="G496" s="13">
        <v>0</v>
      </c>
      <c r="H496" s="86"/>
      <c r="I496" s="27">
        <v>1</v>
      </c>
      <c r="J496" s="35"/>
      <c r="K496" s="27"/>
      <c r="L496" s="94"/>
      <c r="M496" s="77">
        <f t="shared" si="7"/>
        <v>1</v>
      </c>
    </row>
    <row r="497" ht="14.25" customHeight="1" spans="1:13">
      <c r="A497" s="83"/>
      <c r="B497" s="84"/>
      <c r="C497" s="84" t="s">
        <v>904</v>
      </c>
      <c r="D497" s="15"/>
      <c r="E497" s="16" t="s">
        <v>273</v>
      </c>
      <c r="F497" s="85">
        <v>0</v>
      </c>
      <c r="G497" s="13">
        <v>0</v>
      </c>
      <c r="H497" s="86"/>
      <c r="I497" s="27">
        <v>1</v>
      </c>
      <c r="J497" s="35"/>
      <c r="K497" s="27"/>
      <c r="L497" s="94"/>
      <c r="M497" s="77">
        <f t="shared" si="7"/>
        <v>1</v>
      </c>
    </row>
    <row r="498" ht="14.25" customHeight="1" spans="1:13">
      <c r="A498" s="83"/>
      <c r="B498" s="87"/>
      <c r="C498" s="84" t="s">
        <v>905</v>
      </c>
      <c r="D498" s="15"/>
      <c r="E498" s="16" t="s">
        <v>273</v>
      </c>
      <c r="F498" s="85">
        <v>0</v>
      </c>
      <c r="G498" s="13">
        <v>0</v>
      </c>
      <c r="H498" s="86"/>
      <c r="I498" s="27">
        <v>1</v>
      </c>
      <c r="J498" s="35"/>
      <c r="K498" s="27"/>
      <c r="L498" s="94"/>
      <c r="M498" s="77">
        <f t="shared" si="7"/>
        <v>1</v>
      </c>
    </row>
    <row r="499" ht="16.5" customHeight="1" spans="1:13">
      <c r="A499" s="83"/>
      <c r="B499" s="87"/>
      <c r="C499" s="84" t="s">
        <v>906</v>
      </c>
      <c r="D499" s="15"/>
      <c r="E499" s="16" t="s">
        <v>273</v>
      </c>
      <c r="F499" s="85">
        <v>0</v>
      </c>
      <c r="G499" s="13">
        <v>0</v>
      </c>
      <c r="H499" s="88"/>
      <c r="I499" s="27">
        <v>1</v>
      </c>
      <c r="J499" s="35"/>
      <c r="K499" s="27"/>
      <c r="L499" s="95"/>
      <c r="M499" s="77">
        <f t="shared" si="7"/>
        <v>1</v>
      </c>
    </row>
    <row r="500" ht="16.5" customHeight="1" spans="1:13">
      <c r="A500" s="83"/>
      <c r="B500" s="84" t="s">
        <v>907</v>
      </c>
      <c r="C500" s="84" t="s">
        <v>908</v>
      </c>
      <c r="D500" s="15" t="s">
        <v>272</v>
      </c>
      <c r="E500" s="16" t="s">
        <v>909</v>
      </c>
      <c r="F500" s="85">
        <v>0</v>
      </c>
      <c r="G500" s="13">
        <v>0</v>
      </c>
      <c r="H500" s="88"/>
      <c r="I500" s="27">
        <v>30</v>
      </c>
      <c r="J500" s="35"/>
      <c r="K500" s="27"/>
      <c r="L500" s="95"/>
      <c r="M500" s="77">
        <f t="shared" si="7"/>
        <v>30</v>
      </c>
    </row>
    <row r="501" ht="14.25" customHeight="1" spans="1:13">
      <c r="A501" s="83"/>
      <c r="B501" s="84"/>
      <c r="C501" s="84" t="s">
        <v>910</v>
      </c>
      <c r="D501" s="15"/>
      <c r="E501" s="16" t="s">
        <v>909</v>
      </c>
      <c r="F501" s="85">
        <v>0</v>
      </c>
      <c r="G501" s="13">
        <v>0</v>
      </c>
      <c r="H501" s="86"/>
      <c r="I501" s="27">
        <v>5</v>
      </c>
      <c r="J501" s="35"/>
      <c r="K501" s="27"/>
      <c r="L501" s="94"/>
      <c r="M501" s="77">
        <f t="shared" si="7"/>
        <v>5</v>
      </c>
    </row>
    <row r="502" ht="27" customHeight="1" spans="1:13">
      <c r="A502" s="83"/>
      <c r="B502" s="84"/>
      <c r="C502" s="84" t="s">
        <v>911</v>
      </c>
      <c r="D502" s="15"/>
      <c r="E502" s="16" t="s">
        <v>909</v>
      </c>
      <c r="F502" s="85">
        <v>0</v>
      </c>
      <c r="G502" s="13">
        <v>0</v>
      </c>
      <c r="H502" s="88"/>
      <c r="I502" s="27">
        <v>5</v>
      </c>
      <c r="J502" s="35"/>
      <c r="K502" s="27"/>
      <c r="L502" s="95"/>
      <c r="M502" s="77">
        <f t="shared" si="7"/>
        <v>5</v>
      </c>
    </row>
    <row r="503" ht="33" customHeight="1" spans="1:13">
      <c r="A503" s="83"/>
      <c r="B503" s="84" t="s">
        <v>912</v>
      </c>
      <c r="C503" s="84" t="s">
        <v>913</v>
      </c>
      <c r="D503" s="89" t="s">
        <v>914</v>
      </c>
      <c r="E503" s="16" t="s">
        <v>915</v>
      </c>
      <c r="F503" s="85">
        <v>2</v>
      </c>
      <c r="G503" s="13">
        <v>3</v>
      </c>
      <c r="H503" s="88"/>
      <c r="I503" s="27">
        <v>1</v>
      </c>
      <c r="J503" s="35"/>
      <c r="K503" s="27"/>
      <c r="L503" s="95"/>
      <c r="M503" s="77">
        <f t="shared" si="7"/>
        <v>6</v>
      </c>
    </row>
    <row r="504" ht="16.5" customHeight="1" spans="1:13">
      <c r="A504" s="83" t="s">
        <v>916</v>
      </c>
      <c r="B504" s="84" t="s">
        <v>917</v>
      </c>
      <c r="C504" s="84" t="s">
        <v>918</v>
      </c>
      <c r="D504" s="89" t="s">
        <v>919</v>
      </c>
      <c r="E504" s="16" t="s">
        <v>252</v>
      </c>
      <c r="F504" s="85">
        <v>0</v>
      </c>
      <c r="G504" s="13">
        <v>5</v>
      </c>
      <c r="H504" s="88"/>
      <c r="I504" s="27">
        <v>4</v>
      </c>
      <c r="J504" s="35"/>
      <c r="K504" s="27"/>
      <c r="L504" s="95"/>
      <c r="M504" s="77">
        <f t="shared" si="7"/>
        <v>9</v>
      </c>
    </row>
    <row r="505" ht="16.5" customHeight="1" spans="1:13">
      <c r="A505" s="90"/>
      <c r="B505" s="84"/>
      <c r="C505" s="84" t="s">
        <v>918</v>
      </c>
      <c r="D505" s="89" t="s">
        <v>920</v>
      </c>
      <c r="E505" s="16" t="s">
        <v>252</v>
      </c>
      <c r="F505" s="85">
        <v>0</v>
      </c>
      <c r="G505" s="13">
        <v>1</v>
      </c>
      <c r="H505" s="88"/>
      <c r="I505" s="27">
        <v>1</v>
      </c>
      <c r="J505" s="35"/>
      <c r="K505" s="27"/>
      <c r="L505" s="95"/>
      <c r="M505" s="77">
        <f t="shared" si="7"/>
        <v>2</v>
      </c>
    </row>
    <row r="506" ht="16.5" customHeight="1" spans="1:13">
      <c r="A506" s="90"/>
      <c r="B506" s="84"/>
      <c r="C506" s="84" t="s">
        <v>918</v>
      </c>
      <c r="D506" s="89" t="s">
        <v>921</v>
      </c>
      <c r="E506" s="16" t="s">
        <v>252</v>
      </c>
      <c r="F506" s="85">
        <v>0</v>
      </c>
      <c r="G506" s="13">
        <v>0</v>
      </c>
      <c r="H506" s="88"/>
      <c r="I506" s="27">
        <v>0</v>
      </c>
      <c r="J506" s="35"/>
      <c r="K506" s="27"/>
      <c r="L506" s="95"/>
      <c r="M506" s="77">
        <f t="shared" si="7"/>
        <v>0</v>
      </c>
    </row>
    <row r="507" ht="17.1" customHeight="1" spans="1:13">
      <c r="A507" s="19" t="s">
        <v>922</v>
      </c>
      <c r="B507" s="19"/>
      <c r="C507" s="19"/>
      <c r="D507" s="19"/>
      <c r="E507" s="19"/>
      <c r="F507" s="19"/>
      <c r="G507" s="20"/>
      <c r="H507" s="21" t="s">
        <v>324</v>
      </c>
      <c r="I507" s="21"/>
      <c r="J507" s="38"/>
      <c r="K507" s="21"/>
      <c r="L507" s="37"/>
      <c r="M507" s="77">
        <f t="shared" si="7"/>
        <v>0</v>
      </c>
    </row>
    <row r="508" ht="18" customHeight="1" spans="1:13">
      <c r="A508" s="22" t="s">
        <v>923</v>
      </c>
      <c r="B508" s="22"/>
      <c r="C508" s="22"/>
      <c r="D508" s="22"/>
      <c r="E508" s="22"/>
      <c r="F508" s="22"/>
      <c r="G508" s="55"/>
      <c r="H508" s="56" t="s">
        <v>324</v>
      </c>
      <c r="I508" s="56">
        <f>I453+I466+I469+I491+I507</f>
        <v>0</v>
      </c>
      <c r="J508" s="57" t="s">
        <v>324</v>
      </c>
      <c r="K508" s="56">
        <f>K453+K466+K469+K491+K507</f>
        <v>0</v>
      </c>
      <c r="L508" s="58"/>
      <c r="M508" s="77">
        <f t="shared" si="7"/>
        <v>0</v>
      </c>
    </row>
    <row r="509" ht="26.45" customHeight="1" spans="1:13">
      <c r="A509" s="91" t="s">
        <v>924</v>
      </c>
      <c r="B509" s="91"/>
      <c r="C509" s="91"/>
      <c r="D509" s="91"/>
      <c r="E509" s="91"/>
      <c r="F509" s="91"/>
      <c r="G509" s="92"/>
      <c r="H509" s="91"/>
      <c r="I509" s="91"/>
      <c r="J509" s="96"/>
      <c r="K509" s="91"/>
      <c r="L509" s="41"/>
      <c r="M509" s="42"/>
    </row>
    <row r="510" ht="16.5" customHeight="1" spans="1:13">
      <c r="A510" s="83" t="s">
        <v>925</v>
      </c>
      <c r="B510" s="16" t="s">
        <v>926</v>
      </c>
      <c r="C510" s="16"/>
      <c r="D510" s="15" t="s">
        <v>927</v>
      </c>
      <c r="E510" s="11" t="s">
        <v>928</v>
      </c>
      <c r="F510" s="85">
        <v>0</v>
      </c>
      <c r="G510" s="13">
        <v>0</v>
      </c>
      <c r="H510" s="93"/>
      <c r="I510" s="27"/>
      <c r="J510" s="35"/>
      <c r="K510" s="27"/>
      <c r="L510" s="95"/>
      <c r="M510" s="77">
        <f>SUM(F510:K510)</f>
        <v>0</v>
      </c>
    </row>
    <row r="511" ht="16.5" customHeight="1" spans="1:13">
      <c r="A511" s="83"/>
      <c r="B511" s="16" t="s">
        <v>929</v>
      </c>
      <c r="C511" s="16"/>
      <c r="D511" s="15" t="s">
        <v>930</v>
      </c>
      <c r="E511" s="11" t="s">
        <v>931</v>
      </c>
      <c r="F511" s="85">
        <v>0</v>
      </c>
      <c r="G511" s="13">
        <v>0</v>
      </c>
      <c r="H511" s="93"/>
      <c r="I511" s="27"/>
      <c r="J511" s="35"/>
      <c r="K511" s="27"/>
      <c r="L511" s="95"/>
      <c r="M511" s="77">
        <f>SUM(F511:K511)</f>
        <v>0</v>
      </c>
    </row>
    <row r="512" ht="24.95" customHeight="1" spans="1:13">
      <c r="A512" s="22" t="s">
        <v>932</v>
      </c>
      <c r="B512" s="22"/>
      <c r="C512" s="22"/>
      <c r="D512" s="22"/>
      <c r="E512" s="22"/>
      <c r="F512" s="22"/>
      <c r="G512" s="55"/>
      <c r="H512" s="56" t="s">
        <v>324</v>
      </c>
      <c r="I512" s="56" t="e">
        <f>#REF!</f>
        <v>#REF!</v>
      </c>
      <c r="J512" s="57" t="s">
        <v>324</v>
      </c>
      <c r="K512" s="56" t="e">
        <f>#REF!</f>
        <v>#REF!</v>
      </c>
      <c r="L512" s="58"/>
      <c r="M512" s="77" t="e">
        <f>SUM(F512:K512)</f>
        <v>#REF!</v>
      </c>
    </row>
    <row r="513" ht="159" customHeight="1" spans="1:13">
      <c r="A513" s="15" t="s">
        <v>933</v>
      </c>
      <c r="B513" s="15"/>
      <c r="C513" s="15"/>
      <c r="D513" s="15"/>
      <c r="E513" s="15"/>
      <c r="F513" s="15"/>
      <c r="G513" s="97"/>
      <c r="H513" s="15"/>
      <c r="I513" s="15"/>
      <c r="J513" s="98"/>
      <c r="K513" s="15"/>
      <c r="L513" s="36"/>
      <c r="M513" s="99"/>
    </row>
  </sheetData>
  <mergeCells count="715">
    <mergeCell ref="A1:M1"/>
    <mergeCell ref="A4:K4"/>
    <mergeCell ref="B9:C9"/>
    <mergeCell ref="B24:C24"/>
    <mergeCell ref="A39:F39"/>
    <mergeCell ref="A45:F45"/>
    <mergeCell ref="A59:F59"/>
    <mergeCell ref="A60:F60"/>
    <mergeCell ref="A61:K61"/>
    <mergeCell ref="A138:F138"/>
    <mergeCell ref="A168:F168"/>
    <mergeCell ref="A201:F201"/>
    <mergeCell ref="A225:F225"/>
    <mergeCell ref="B232:C232"/>
    <mergeCell ref="B233:C233"/>
    <mergeCell ref="B234:C234"/>
    <mergeCell ref="B235:C235"/>
    <mergeCell ref="B236:C236"/>
    <mergeCell ref="B239:C239"/>
    <mergeCell ref="B240:C240"/>
    <mergeCell ref="A241:F241"/>
    <mergeCell ref="A242:F242"/>
    <mergeCell ref="A243:K243"/>
    <mergeCell ref="A274:F274"/>
    <mergeCell ref="A286:F286"/>
    <mergeCell ref="A314:F314"/>
    <mergeCell ref="A334:F334"/>
    <mergeCell ref="A369:F369"/>
    <mergeCell ref="A410:F410"/>
    <mergeCell ref="A443:F443"/>
    <mergeCell ref="A444:F444"/>
    <mergeCell ref="A445:K445"/>
    <mergeCell ref="A453:G453"/>
    <mergeCell ref="B456:C456"/>
    <mergeCell ref="B457:C457"/>
    <mergeCell ref="B458:C458"/>
    <mergeCell ref="B459:C459"/>
    <mergeCell ref="B460:C460"/>
    <mergeCell ref="B461:C461"/>
    <mergeCell ref="B462:C462"/>
    <mergeCell ref="B463:C463"/>
    <mergeCell ref="B464:C464"/>
    <mergeCell ref="B465:C465"/>
    <mergeCell ref="A466:G466"/>
    <mergeCell ref="A469:F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4:C484"/>
    <mergeCell ref="B485:C485"/>
    <mergeCell ref="A491:F491"/>
    <mergeCell ref="A507:F507"/>
    <mergeCell ref="A508:F508"/>
    <mergeCell ref="A509:K509"/>
    <mergeCell ref="B510:C510"/>
    <mergeCell ref="B511:C511"/>
    <mergeCell ref="A512:F512"/>
    <mergeCell ref="A513:K513"/>
    <mergeCell ref="A5:A38"/>
    <mergeCell ref="A40:A44"/>
    <mergeCell ref="A46:A58"/>
    <mergeCell ref="A62:A137"/>
    <mergeCell ref="A139:A167"/>
    <mergeCell ref="A169:A200"/>
    <mergeCell ref="A202:A224"/>
    <mergeCell ref="A226:A240"/>
    <mergeCell ref="A244:A273"/>
    <mergeCell ref="A275:A285"/>
    <mergeCell ref="A287:A313"/>
    <mergeCell ref="A315:A333"/>
    <mergeCell ref="A335:A368"/>
    <mergeCell ref="A370:A409"/>
    <mergeCell ref="A411:A442"/>
    <mergeCell ref="A446:A452"/>
    <mergeCell ref="A454:A465"/>
    <mergeCell ref="A467:A468"/>
    <mergeCell ref="A470:A490"/>
    <mergeCell ref="A492:A503"/>
    <mergeCell ref="A504:A506"/>
    <mergeCell ref="A510:A511"/>
    <mergeCell ref="B25:B30"/>
    <mergeCell ref="B31:B38"/>
    <mergeCell ref="B62:B78"/>
    <mergeCell ref="B79:B87"/>
    <mergeCell ref="B88:B93"/>
    <mergeCell ref="B94:B104"/>
    <mergeCell ref="B109:B112"/>
    <mergeCell ref="B113:B114"/>
    <mergeCell ref="B115:B124"/>
    <mergeCell ref="B125:B132"/>
    <mergeCell ref="B133:B137"/>
    <mergeCell ref="B139:B142"/>
    <mergeCell ref="B143:B153"/>
    <mergeCell ref="B154:B160"/>
    <mergeCell ref="B161:B167"/>
    <mergeCell ref="B169:B184"/>
    <mergeCell ref="B185:B190"/>
    <mergeCell ref="B191:B196"/>
    <mergeCell ref="B198:B200"/>
    <mergeCell ref="B202:B203"/>
    <mergeCell ref="B205:B224"/>
    <mergeCell ref="B228:B229"/>
    <mergeCell ref="B230:B231"/>
    <mergeCell ref="B244:B271"/>
    <mergeCell ref="B275:B283"/>
    <mergeCell ref="B335:B358"/>
    <mergeCell ref="B359:B368"/>
    <mergeCell ref="B370:B372"/>
    <mergeCell ref="B373:B380"/>
    <mergeCell ref="B381:B384"/>
    <mergeCell ref="B386:B387"/>
    <mergeCell ref="B388:B406"/>
    <mergeCell ref="B407:B409"/>
    <mergeCell ref="B411:B419"/>
    <mergeCell ref="B420:B425"/>
    <mergeCell ref="B426:B428"/>
    <mergeCell ref="B429:B431"/>
    <mergeCell ref="B433:B435"/>
    <mergeCell ref="B436:B439"/>
    <mergeCell ref="B492:B499"/>
    <mergeCell ref="B500:B502"/>
    <mergeCell ref="B504:B506"/>
    <mergeCell ref="C28:C30"/>
    <mergeCell ref="C31:C33"/>
    <mergeCell ref="C34:C36"/>
    <mergeCell ref="C37:C38"/>
    <mergeCell ref="C62:C63"/>
    <mergeCell ref="C64:C66"/>
    <mergeCell ref="C67:C68"/>
    <mergeCell ref="C70:C71"/>
    <mergeCell ref="C72:C75"/>
    <mergeCell ref="C76:C77"/>
    <mergeCell ref="C79:C82"/>
    <mergeCell ref="C83:C86"/>
    <mergeCell ref="C88:C89"/>
    <mergeCell ref="C90:C91"/>
    <mergeCell ref="C92:C93"/>
    <mergeCell ref="C94:C96"/>
    <mergeCell ref="C97:C98"/>
    <mergeCell ref="C99:C101"/>
    <mergeCell ref="C102:C103"/>
    <mergeCell ref="C115:C120"/>
    <mergeCell ref="C121:C124"/>
    <mergeCell ref="C125:C126"/>
    <mergeCell ref="C127:C128"/>
    <mergeCell ref="C130:C132"/>
    <mergeCell ref="C133:C135"/>
    <mergeCell ref="C136:C137"/>
    <mergeCell ref="C139:C142"/>
    <mergeCell ref="C143:C146"/>
    <mergeCell ref="C147:C148"/>
    <mergeCell ref="C151:C152"/>
    <mergeCell ref="C161:C162"/>
    <mergeCell ref="C164:C166"/>
    <mergeCell ref="C169:C172"/>
    <mergeCell ref="C181:C183"/>
    <mergeCell ref="C191:C192"/>
    <mergeCell ref="C205:C206"/>
    <mergeCell ref="C210:C212"/>
    <mergeCell ref="C213:C215"/>
    <mergeCell ref="C216:C217"/>
    <mergeCell ref="C218:C220"/>
    <mergeCell ref="C221:C222"/>
    <mergeCell ref="C223:C224"/>
    <mergeCell ref="C246:C250"/>
    <mergeCell ref="C275:C277"/>
    <mergeCell ref="C278:C283"/>
    <mergeCell ref="C337:C338"/>
    <mergeCell ref="C339:C340"/>
    <mergeCell ref="C341:C342"/>
    <mergeCell ref="C343:C344"/>
    <mergeCell ref="C346:C348"/>
    <mergeCell ref="C350:C352"/>
    <mergeCell ref="C353:C354"/>
    <mergeCell ref="C373:C374"/>
    <mergeCell ref="C375:C380"/>
    <mergeCell ref="C382:C384"/>
    <mergeCell ref="C411:C412"/>
    <mergeCell ref="C413:C414"/>
    <mergeCell ref="C415:C416"/>
    <mergeCell ref="C417:C419"/>
    <mergeCell ref="D2:D3"/>
    <mergeCell ref="D429:D431"/>
    <mergeCell ref="D433:D435"/>
    <mergeCell ref="D436:D438"/>
    <mergeCell ref="D492:D499"/>
    <mergeCell ref="D500:D502"/>
    <mergeCell ref="E2:E3"/>
    <mergeCell ref="F2:F3"/>
    <mergeCell ref="G2:G3"/>
    <mergeCell ref="H2:H3"/>
    <mergeCell ref="I2:I3"/>
    <mergeCell ref="J2:J3"/>
    <mergeCell ref="K2:K3"/>
    <mergeCell ref="L2:L3"/>
    <mergeCell ref="L125:L137"/>
    <mergeCell ref="M2:M3"/>
    <mergeCell ref="N125:N137"/>
    <mergeCell ref="O125:O137"/>
    <mergeCell ref="P125:P137"/>
    <mergeCell ref="Q125:Q137"/>
    <mergeCell ref="R125:R137"/>
    <mergeCell ref="S125:S137"/>
    <mergeCell ref="T125:T137"/>
    <mergeCell ref="U125:U137"/>
    <mergeCell ref="V125:V137"/>
    <mergeCell ref="W125:W137"/>
    <mergeCell ref="X125:X137"/>
    <mergeCell ref="Y125:Y137"/>
    <mergeCell ref="Z125:Z137"/>
    <mergeCell ref="AA125:AA137"/>
    <mergeCell ref="AB125:AB137"/>
    <mergeCell ref="AC125:AC137"/>
    <mergeCell ref="AD125:AD137"/>
    <mergeCell ref="AE125:AE137"/>
    <mergeCell ref="AF125:AF137"/>
    <mergeCell ref="AG125:AG137"/>
    <mergeCell ref="AH125:AH137"/>
    <mergeCell ref="AI125:AI137"/>
    <mergeCell ref="AJ125:AJ137"/>
    <mergeCell ref="AK125:AK137"/>
    <mergeCell ref="AL125:AL137"/>
    <mergeCell ref="AM125:AM137"/>
    <mergeCell ref="AN125:AN137"/>
    <mergeCell ref="AO125:AO137"/>
    <mergeCell ref="AP125:AP137"/>
    <mergeCell ref="AQ125:AQ137"/>
    <mergeCell ref="AR125:AR137"/>
    <mergeCell ref="AS125:AS137"/>
    <mergeCell ref="AT125:AT137"/>
    <mergeCell ref="AU125:AU137"/>
    <mergeCell ref="AV125:AV137"/>
    <mergeCell ref="AW125:AW137"/>
    <mergeCell ref="AX125:AX137"/>
    <mergeCell ref="AY125:AY137"/>
    <mergeCell ref="AZ125:AZ137"/>
    <mergeCell ref="BA125:BA137"/>
    <mergeCell ref="BB125:BB137"/>
    <mergeCell ref="BC125:BC137"/>
    <mergeCell ref="BD125:BD137"/>
    <mergeCell ref="BE125:BE137"/>
    <mergeCell ref="BF125:BF137"/>
    <mergeCell ref="BG125:BG137"/>
    <mergeCell ref="BH125:BH137"/>
    <mergeCell ref="BI125:BI137"/>
    <mergeCell ref="BJ125:BJ137"/>
    <mergeCell ref="BK125:BK137"/>
    <mergeCell ref="BL125:BL137"/>
    <mergeCell ref="BM125:BM137"/>
    <mergeCell ref="BN125:BN137"/>
    <mergeCell ref="BO125:BO137"/>
    <mergeCell ref="BP125:BP137"/>
    <mergeCell ref="BQ125:BQ137"/>
    <mergeCell ref="BR125:BR137"/>
    <mergeCell ref="BS125:BS137"/>
    <mergeCell ref="BT125:BT137"/>
    <mergeCell ref="BU125:BU137"/>
    <mergeCell ref="BV125:BV137"/>
    <mergeCell ref="BW125:BW137"/>
    <mergeCell ref="BX125:BX137"/>
    <mergeCell ref="BY125:BY137"/>
    <mergeCell ref="BZ125:BZ137"/>
    <mergeCell ref="CA125:CA137"/>
    <mergeCell ref="CB125:CB137"/>
    <mergeCell ref="CC125:CC137"/>
    <mergeCell ref="CD125:CD137"/>
    <mergeCell ref="CE125:CE137"/>
    <mergeCell ref="CF125:CF137"/>
    <mergeCell ref="CG125:CG137"/>
    <mergeCell ref="CH125:CH137"/>
    <mergeCell ref="CI125:CI137"/>
    <mergeCell ref="CJ125:CJ137"/>
    <mergeCell ref="CK125:CK137"/>
    <mergeCell ref="CL125:CL137"/>
    <mergeCell ref="CM125:CM137"/>
    <mergeCell ref="CN125:CN137"/>
    <mergeCell ref="CO125:CO137"/>
    <mergeCell ref="CP125:CP137"/>
    <mergeCell ref="CQ125:CQ137"/>
    <mergeCell ref="CR125:CR137"/>
    <mergeCell ref="CS125:CS137"/>
    <mergeCell ref="CT125:CT137"/>
    <mergeCell ref="CU125:CU137"/>
    <mergeCell ref="CV125:CV137"/>
    <mergeCell ref="CW125:CW137"/>
    <mergeCell ref="CX125:CX137"/>
    <mergeCell ref="CY125:CY137"/>
    <mergeCell ref="CZ125:CZ137"/>
    <mergeCell ref="DA125:DA137"/>
    <mergeCell ref="DB125:DB137"/>
    <mergeCell ref="DC125:DC137"/>
    <mergeCell ref="DD125:DD137"/>
    <mergeCell ref="DE125:DE137"/>
    <mergeCell ref="DF125:DF137"/>
    <mergeCell ref="DG125:DG137"/>
    <mergeCell ref="DH125:DH137"/>
    <mergeCell ref="DI125:DI137"/>
    <mergeCell ref="DJ125:DJ137"/>
    <mergeCell ref="DK125:DK137"/>
    <mergeCell ref="DL125:DL137"/>
    <mergeCell ref="DM125:DM137"/>
    <mergeCell ref="DN125:DN137"/>
    <mergeCell ref="DO125:DO137"/>
    <mergeCell ref="DP125:DP137"/>
    <mergeCell ref="DQ125:DQ137"/>
    <mergeCell ref="DR125:DR137"/>
    <mergeCell ref="DS125:DS137"/>
    <mergeCell ref="DT125:DT137"/>
    <mergeCell ref="DU125:DU137"/>
    <mergeCell ref="DV125:DV137"/>
    <mergeCell ref="DW125:DW137"/>
    <mergeCell ref="DX125:DX137"/>
    <mergeCell ref="DY125:DY137"/>
    <mergeCell ref="DZ125:DZ137"/>
    <mergeCell ref="EA125:EA137"/>
    <mergeCell ref="EB125:EB137"/>
    <mergeCell ref="EC125:EC137"/>
    <mergeCell ref="ED125:ED137"/>
    <mergeCell ref="EE125:EE137"/>
    <mergeCell ref="EF125:EF137"/>
    <mergeCell ref="EG125:EG137"/>
    <mergeCell ref="EH125:EH137"/>
    <mergeCell ref="EI125:EI137"/>
    <mergeCell ref="EJ125:EJ137"/>
    <mergeCell ref="EK125:EK137"/>
    <mergeCell ref="EL125:EL137"/>
    <mergeCell ref="EM125:EM137"/>
    <mergeCell ref="EN125:EN137"/>
    <mergeCell ref="EO125:EO137"/>
    <mergeCell ref="EP125:EP137"/>
    <mergeCell ref="EQ125:EQ137"/>
    <mergeCell ref="ER125:ER137"/>
    <mergeCell ref="ES125:ES137"/>
    <mergeCell ref="ET125:ET137"/>
    <mergeCell ref="EU125:EU137"/>
    <mergeCell ref="EV125:EV137"/>
    <mergeCell ref="EW125:EW137"/>
    <mergeCell ref="EX125:EX137"/>
    <mergeCell ref="EY125:EY137"/>
    <mergeCell ref="EZ125:EZ137"/>
    <mergeCell ref="FA125:FA137"/>
    <mergeCell ref="FB125:FB137"/>
    <mergeCell ref="FC125:FC137"/>
    <mergeCell ref="FD125:FD137"/>
    <mergeCell ref="FE125:FE137"/>
    <mergeCell ref="FF125:FF137"/>
    <mergeCell ref="FG125:FG137"/>
    <mergeCell ref="FH125:FH137"/>
    <mergeCell ref="FI125:FI137"/>
    <mergeCell ref="FJ125:FJ137"/>
    <mergeCell ref="FK125:FK137"/>
    <mergeCell ref="FL125:FL137"/>
    <mergeCell ref="FM125:FM137"/>
    <mergeCell ref="FN125:FN137"/>
    <mergeCell ref="FO125:FO137"/>
    <mergeCell ref="FP125:FP137"/>
    <mergeCell ref="FQ125:FQ137"/>
    <mergeCell ref="FR125:FR137"/>
    <mergeCell ref="FS125:FS137"/>
    <mergeCell ref="FT125:FT137"/>
    <mergeCell ref="FU125:FU137"/>
    <mergeCell ref="FV125:FV137"/>
    <mergeCell ref="FW125:FW137"/>
    <mergeCell ref="FX125:FX137"/>
    <mergeCell ref="FY125:FY137"/>
    <mergeCell ref="FZ125:FZ137"/>
    <mergeCell ref="GA125:GA137"/>
    <mergeCell ref="GB125:GB137"/>
    <mergeCell ref="GC125:GC137"/>
    <mergeCell ref="GD125:GD137"/>
    <mergeCell ref="GE125:GE137"/>
    <mergeCell ref="GF125:GF137"/>
    <mergeCell ref="GG125:GG137"/>
    <mergeCell ref="GH125:GH137"/>
    <mergeCell ref="GI125:GI137"/>
    <mergeCell ref="GJ125:GJ137"/>
    <mergeCell ref="GK125:GK137"/>
    <mergeCell ref="GL125:GL137"/>
    <mergeCell ref="GM125:GM137"/>
    <mergeCell ref="GN125:GN137"/>
    <mergeCell ref="GO125:GO137"/>
    <mergeCell ref="GP125:GP137"/>
    <mergeCell ref="GQ125:GQ137"/>
    <mergeCell ref="GR125:GR137"/>
    <mergeCell ref="GS125:GS137"/>
    <mergeCell ref="GT125:GT137"/>
    <mergeCell ref="GU125:GU137"/>
    <mergeCell ref="GV125:GV137"/>
    <mergeCell ref="GW125:GW137"/>
    <mergeCell ref="GX125:GX137"/>
    <mergeCell ref="GY125:GY137"/>
    <mergeCell ref="GZ125:GZ137"/>
    <mergeCell ref="HA125:HA137"/>
    <mergeCell ref="HB125:HB137"/>
    <mergeCell ref="HC125:HC137"/>
    <mergeCell ref="HD125:HD137"/>
    <mergeCell ref="HE125:HE137"/>
    <mergeCell ref="HF125:HF137"/>
    <mergeCell ref="HG125:HG137"/>
    <mergeCell ref="HH125:HH137"/>
    <mergeCell ref="HI125:HI137"/>
    <mergeCell ref="HJ125:HJ137"/>
    <mergeCell ref="HK125:HK137"/>
    <mergeCell ref="HL125:HL137"/>
    <mergeCell ref="HM125:HM137"/>
    <mergeCell ref="HN125:HN137"/>
    <mergeCell ref="HO125:HO137"/>
    <mergeCell ref="HP125:HP137"/>
    <mergeCell ref="HQ125:HQ137"/>
    <mergeCell ref="HR125:HR137"/>
    <mergeCell ref="HS125:HS137"/>
    <mergeCell ref="HT125:HT137"/>
    <mergeCell ref="HU125:HU137"/>
    <mergeCell ref="HV125:HV137"/>
    <mergeCell ref="HW125:HW137"/>
    <mergeCell ref="HX125:HX137"/>
    <mergeCell ref="HY125:HY137"/>
    <mergeCell ref="HZ125:HZ137"/>
    <mergeCell ref="IA125:IA137"/>
    <mergeCell ref="IB125:IB137"/>
    <mergeCell ref="IC125:IC137"/>
    <mergeCell ref="ID125:ID137"/>
    <mergeCell ref="IE125:IE137"/>
    <mergeCell ref="IF125:IF137"/>
    <mergeCell ref="IG125:IG137"/>
    <mergeCell ref="IH125:IH137"/>
    <mergeCell ref="II125:II137"/>
    <mergeCell ref="IJ125:IJ137"/>
    <mergeCell ref="IK125:IK137"/>
    <mergeCell ref="IL125:IL137"/>
    <mergeCell ref="IM125:IM137"/>
    <mergeCell ref="IN125:IN137"/>
    <mergeCell ref="IO125:IO137"/>
    <mergeCell ref="IP125:IP137"/>
    <mergeCell ref="IQ125:IQ137"/>
    <mergeCell ref="IR125:IR137"/>
    <mergeCell ref="IS125:IS137"/>
    <mergeCell ref="IT125:IT137"/>
    <mergeCell ref="IU125:IU137"/>
    <mergeCell ref="IV125:IV137"/>
    <mergeCell ref="IW125:IW137"/>
    <mergeCell ref="IX125:IX137"/>
    <mergeCell ref="IY125:IY137"/>
    <mergeCell ref="IZ125:IZ137"/>
    <mergeCell ref="JA125:JA137"/>
    <mergeCell ref="JB125:JB137"/>
    <mergeCell ref="JC125:JC137"/>
    <mergeCell ref="JD125:JD137"/>
    <mergeCell ref="JE125:JE137"/>
    <mergeCell ref="JF125:JF137"/>
    <mergeCell ref="JG125:JG137"/>
    <mergeCell ref="JH125:JH137"/>
    <mergeCell ref="JI125:JI137"/>
    <mergeCell ref="JJ125:JJ137"/>
    <mergeCell ref="JK125:JK137"/>
    <mergeCell ref="JL125:JL137"/>
    <mergeCell ref="JM125:JM137"/>
    <mergeCell ref="JN125:JN137"/>
    <mergeCell ref="JO125:JO137"/>
    <mergeCell ref="JP125:JP137"/>
    <mergeCell ref="JQ125:JQ137"/>
    <mergeCell ref="JR125:JR137"/>
    <mergeCell ref="JS125:JS137"/>
    <mergeCell ref="JT125:JT137"/>
    <mergeCell ref="JU125:JU137"/>
    <mergeCell ref="JV125:JV137"/>
    <mergeCell ref="JW125:JW137"/>
    <mergeCell ref="JX125:JX137"/>
    <mergeCell ref="JY125:JY137"/>
    <mergeCell ref="JZ125:JZ137"/>
    <mergeCell ref="KA125:KA137"/>
    <mergeCell ref="KB125:KB137"/>
    <mergeCell ref="KC125:KC137"/>
    <mergeCell ref="KD125:KD137"/>
    <mergeCell ref="KE125:KE137"/>
    <mergeCell ref="KF125:KF137"/>
    <mergeCell ref="KG125:KG137"/>
    <mergeCell ref="KH125:KH137"/>
    <mergeCell ref="KI125:KI137"/>
    <mergeCell ref="KJ125:KJ137"/>
    <mergeCell ref="KK125:KK137"/>
    <mergeCell ref="KL125:KL137"/>
    <mergeCell ref="KM125:KM137"/>
    <mergeCell ref="KN125:KN137"/>
    <mergeCell ref="KO125:KO137"/>
    <mergeCell ref="KP125:KP137"/>
    <mergeCell ref="KQ125:KQ137"/>
    <mergeCell ref="KR125:KR137"/>
    <mergeCell ref="KS125:KS137"/>
    <mergeCell ref="KT125:KT137"/>
    <mergeCell ref="KU125:KU137"/>
    <mergeCell ref="KV125:KV137"/>
    <mergeCell ref="KW125:KW137"/>
    <mergeCell ref="KX125:KX137"/>
    <mergeCell ref="KY125:KY137"/>
    <mergeCell ref="KZ125:KZ137"/>
    <mergeCell ref="LA125:LA137"/>
    <mergeCell ref="LB125:LB137"/>
    <mergeCell ref="LC125:LC137"/>
    <mergeCell ref="LD125:LD137"/>
    <mergeCell ref="LE125:LE137"/>
    <mergeCell ref="LF125:LF137"/>
    <mergeCell ref="LG125:LG137"/>
    <mergeCell ref="LH125:LH137"/>
    <mergeCell ref="LI125:LI137"/>
    <mergeCell ref="LJ125:LJ137"/>
    <mergeCell ref="LK125:LK137"/>
    <mergeCell ref="LL125:LL137"/>
    <mergeCell ref="LM125:LM137"/>
    <mergeCell ref="LN125:LN137"/>
    <mergeCell ref="LO125:LO137"/>
    <mergeCell ref="LP125:LP137"/>
    <mergeCell ref="LQ125:LQ137"/>
    <mergeCell ref="LR125:LR137"/>
    <mergeCell ref="LS125:LS137"/>
    <mergeCell ref="LT125:LT137"/>
    <mergeCell ref="LU125:LU137"/>
    <mergeCell ref="LV125:LV137"/>
    <mergeCell ref="LW125:LW137"/>
    <mergeCell ref="LX125:LX137"/>
    <mergeCell ref="LY125:LY137"/>
    <mergeCell ref="LZ125:LZ137"/>
    <mergeCell ref="MA125:MA137"/>
    <mergeCell ref="MB125:MB137"/>
    <mergeCell ref="MC125:MC137"/>
    <mergeCell ref="MD125:MD137"/>
    <mergeCell ref="ME125:ME137"/>
    <mergeCell ref="MF125:MF137"/>
    <mergeCell ref="MG125:MG137"/>
    <mergeCell ref="MH125:MH137"/>
    <mergeCell ref="MI125:MI137"/>
    <mergeCell ref="MJ125:MJ137"/>
    <mergeCell ref="MK125:MK137"/>
    <mergeCell ref="ML125:ML137"/>
    <mergeCell ref="MM125:MM137"/>
    <mergeCell ref="MN125:MN137"/>
    <mergeCell ref="MO125:MO137"/>
    <mergeCell ref="MP125:MP137"/>
    <mergeCell ref="MQ125:MQ137"/>
    <mergeCell ref="MR125:MR137"/>
    <mergeCell ref="MS125:MS137"/>
    <mergeCell ref="MT125:MT137"/>
    <mergeCell ref="MU125:MU137"/>
    <mergeCell ref="MV125:MV137"/>
    <mergeCell ref="MW125:MW137"/>
    <mergeCell ref="MX125:MX137"/>
    <mergeCell ref="MY125:MY137"/>
    <mergeCell ref="MZ125:MZ137"/>
    <mergeCell ref="NA125:NA137"/>
    <mergeCell ref="NB125:NB137"/>
    <mergeCell ref="NC125:NC137"/>
    <mergeCell ref="ND125:ND137"/>
    <mergeCell ref="NE125:NE137"/>
    <mergeCell ref="NF125:NF137"/>
    <mergeCell ref="NG125:NG137"/>
    <mergeCell ref="NH125:NH137"/>
    <mergeCell ref="NI125:NI137"/>
    <mergeCell ref="NJ125:NJ137"/>
    <mergeCell ref="NK125:NK137"/>
    <mergeCell ref="NL125:NL137"/>
    <mergeCell ref="NM125:NM137"/>
    <mergeCell ref="NN125:NN137"/>
    <mergeCell ref="NO125:NO137"/>
    <mergeCell ref="NP125:NP137"/>
    <mergeCell ref="NQ125:NQ137"/>
    <mergeCell ref="NR125:NR137"/>
    <mergeCell ref="NS125:NS137"/>
    <mergeCell ref="NT125:NT137"/>
    <mergeCell ref="NU125:NU137"/>
    <mergeCell ref="NV125:NV137"/>
    <mergeCell ref="NW125:NW137"/>
    <mergeCell ref="NX125:NX137"/>
    <mergeCell ref="NY125:NY137"/>
    <mergeCell ref="NZ125:NZ137"/>
    <mergeCell ref="OA125:OA137"/>
    <mergeCell ref="OB125:OB137"/>
    <mergeCell ref="OC125:OC137"/>
    <mergeCell ref="OD125:OD137"/>
    <mergeCell ref="OE125:OE137"/>
    <mergeCell ref="OF125:OF137"/>
    <mergeCell ref="OG125:OG137"/>
    <mergeCell ref="OH125:OH137"/>
    <mergeCell ref="OI125:OI137"/>
    <mergeCell ref="OJ125:OJ137"/>
    <mergeCell ref="OK125:OK137"/>
    <mergeCell ref="OL125:OL137"/>
    <mergeCell ref="OM125:OM137"/>
    <mergeCell ref="ON125:ON137"/>
    <mergeCell ref="OO125:OO137"/>
    <mergeCell ref="OP125:OP137"/>
    <mergeCell ref="OQ125:OQ137"/>
    <mergeCell ref="OR125:OR137"/>
    <mergeCell ref="OS125:OS137"/>
    <mergeCell ref="OT125:OT137"/>
    <mergeCell ref="OU125:OU137"/>
    <mergeCell ref="OV125:OV137"/>
    <mergeCell ref="OW125:OW137"/>
    <mergeCell ref="OX125:OX137"/>
    <mergeCell ref="OY125:OY137"/>
    <mergeCell ref="OZ125:OZ137"/>
    <mergeCell ref="PA125:PA137"/>
    <mergeCell ref="PB125:PB137"/>
    <mergeCell ref="PC125:PC137"/>
    <mergeCell ref="PD125:PD137"/>
    <mergeCell ref="PE125:PE137"/>
    <mergeCell ref="PF125:PF137"/>
    <mergeCell ref="PG125:PG137"/>
    <mergeCell ref="PH125:PH137"/>
    <mergeCell ref="PI125:PI137"/>
    <mergeCell ref="PJ125:PJ137"/>
    <mergeCell ref="PK125:PK137"/>
    <mergeCell ref="PL125:PL137"/>
    <mergeCell ref="PM125:PM137"/>
    <mergeCell ref="PN125:PN137"/>
    <mergeCell ref="PO125:PO137"/>
    <mergeCell ref="PP125:PP137"/>
    <mergeCell ref="PQ125:PQ137"/>
    <mergeCell ref="PR125:PR137"/>
    <mergeCell ref="PS125:PS137"/>
    <mergeCell ref="PT125:PT137"/>
    <mergeCell ref="PU125:PU137"/>
    <mergeCell ref="PV125:PV137"/>
    <mergeCell ref="PW125:PW137"/>
    <mergeCell ref="PX125:PX137"/>
    <mergeCell ref="PY125:PY137"/>
    <mergeCell ref="PZ125:PZ137"/>
    <mergeCell ref="QA125:QA137"/>
    <mergeCell ref="QB125:QB137"/>
    <mergeCell ref="QC125:QC137"/>
    <mergeCell ref="QD125:QD137"/>
    <mergeCell ref="QE125:QE137"/>
    <mergeCell ref="QF125:QF137"/>
    <mergeCell ref="QG125:QG137"/>
    <mergeCell ref="QH125:QH137"/>
    <mergeCell ref="QI125:QI137"/>
    <mergeCell ref="QJ125:QJ137"/>
    <mergeCell ref="QK125:QK137"/>
    <mergeCell ref="QL125:QL137"/>
    <mergeCell ref="QM125:QM137"/>
    <mergeCell ref="QN125:QN137"/>
    <mergeCell ref="QO125:QO137"/>
    <mergeCell ref="QP125:QP137"/>
    <mergeCell ref="QQ125:QQ137"/>
    <mergeCell ref="QR125:QR137"/>
    <mergeCell ref="QS125:QS137"/>
    <mergeCell ref="QT125:QT137"/>
    <mergeCell ref="QU125:QU137"/>
    <mergeCell ref="QV125:QV137"/>
    <mergeCell ref="QW125:QW137"/>
    <mergeCell ref="QX125:QX137"/>
    <mergeCell ref="QY125:QY137"/>
    <mergeCell ref="QZ125:QZ137"/>
    <mergeCell ref="RA125:RA137"/>
    <mergeCell ref="RB125:RB137"/>
    <mergeCell ref="RC125:RC137"/>
    <mergeCell ref="RD125:RD137"/>
    <mergeCell ref="RE125:RE137"/>
    <mergeCell ref="RF125:RF137"/>
    <mergeCell ref="RG125:RG137"/>
    <mergeCell ref="RH125:RH137"/>
    <mergeCell ref="RI125:RI137"/>
    <mergeCell ref="RJ125:RJ137"/>
    <mergeCell ref="RK125:RK137"/>
    <mergeCell ref="RL125:RL137"/>
    <mergeCell ref="RM125:RM137"/>
    <mergeCell ref="RN125:RN137"/>
    <mergeCell ref="RO125:RO137"/>
    <mergeCell ref="RP125:RP137"/>
    <mergeCell ref="RQ125:RQ137"/>
    <mergeCell ref="RR125:RR137"/>
    <mergeCell ref="RS125:RS137"/>
    <mergeCell ref="RT125:RT137"/>
    <mergeCell ref="RU125:RU137"/>
    <mergeCell ref="RV125:RV137"/>
    <mergeCell ref="RW125:RW137"/>
    <mergeCell ref="RX125:RX137"/>
    <mergeCell ref="RY125:RY137"/>
    <mergeCell ref="RZ125:RZ137"/>
    <mergeCell ref="SA125:SA137"/>
    <mergeCell ref="SB125:SB137"/>
    <mergeCell ref="SC125:SC137"/>
    <mergeCell ref="SD125:SD137"/>
    <mergeCell ref="SE125:SE137"/>
    <mergeCell ref="SF125:SF137"/>
    <mergeCell ref="B5:C8"/>
    <mergeCell ref="B10:C14"/>
    <mergeCell ref="B15:C18"/>
    <mergeCell ref="B19:C23"/>
    <mergeCell ref="A2:C3"/>
    <mergeCell ref="B482:C483"/>
    <mergeCell ref="B284:C285"/>
    <mergeCell ref="B272:C273"/>
    <mergeCell ref="B237:C238"/>
    <mergeCell ref="B226:C227"/>
    <mergeCell ref="B105:C108"/>
    <mergeCell ref="B486:C488"/>
    <mergeCell ref="B489:C490"/>
    <mergeCell ref="B467:C468"/>
    <mergeCell ref="B449:C450"/>
    <mergeCell ref="B451:C452"/>
    <mergeCell ref="B454:C455"/>
    <mergeCell ref="B446:C448"/>
    <mergeCell ref="B287:C313"/>
    <mergeCell ref="B315:C333"/>
    <mergeCell ref="B40:C44"/>
    <mergeCell ref="B46:C5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F513"/>
  <sheetViews>
    <sheetView topLeftCell="A476" workbookViewId="0">
      <selection activeCell="I6" sqref="I6"/>
    </sheetView>
  </sheetViews>
  <sheetFormatPr defaultColWidth="10" defaultRowHeight="12.75"/>
  <cols>
    <col min="1" max="1" width="5.7047619047619" style="1" customWidth="1"/>
    <col min="2" max="2" width="8.42857142857143" style="1" customWidth="1"/>
    <col min="3" max="3" width="7.13333333333333" style="1" customWidth="1"/>
    <col min="4" max="4" width="38" style="1" customWidth="1"/>
    <col min="5" max="5" width="7.7047619047619" style="1" customWidth="1"/>
    <col min="6" max="7" width="7.28571428571429" style="1" customWidth="1"/>
    <col min="8" max="8" width="7.42857142857143" style="1" customWidth="1"/>
    <col min="9" max="9" width="8.28571428571429" style="1" customWidth="1"/>
    <col min="10" max="10" width="6.42857142857143" style="1" customWidth="1"/>
    <col min="11" max="11" width="8.85714285714286" style="1" customWidth="1"/>
    <col min="12" max="12" width="0.133333333333333" style="1" hidden="1" customWidth="1"/>
    <col min="13" max="500" width="9" style="1" customWidth="1"/>
    <col min="501" max="16384" width="10" style="1"/>
  </cols>
  <sheetData>
    <row r="1" ht="36.6" customHeight="1" spans="1:13">
      <c r="A1" s="2" t="s">
        <v>277</v>
      </c>
      <c r="B1" s="2"/>
      <c r="C1" s="2"/>
      <c r="D1" s="2"/>
      <c r="E1" s="2"/>
      <c r="F1" s="2"/>
      <c r="G1" s="3"/>
      <c r="H1" s="2"/>
      <c r="I1" s="2"/>
      <c r="J1" s="28"/>
      <c r="K1" s="2"/>
      <c r="L1" s="2"/>
      <c r="M1" s="2"/>
    </row>
    <row r="2" ht="14.45" customHeight="1" spans="1:13">
      <c r="A2" s="4" t="s">
        <v>278</v>
      </c>
      <c r="B2" s="4"/>
      <c r="C2" s="4"/>
      <c r="D2" s="4" t="s">
        <v>5</v>
      </c>
      <c r="E2" s="4" t="s">
        <v>6</v>
      </c>
      <c r="F2" s="5" t="s">
        <v>279</v>
      </c>
      <c r="G2" s="6" t="s">
        <v>280</v>
      </c>
      <c r="H2" s="5" t="s">
        <v>281</v>
      </c>
      <c r="I2" s="5" t="s">
        <v>282</v>
      </c>
      <c r="J2" s="29" t="s">
        <v>283</v>
      </c>
      <c r="K2" s="30" t="s">
        <v>284</v>
      </c>
      <c r="L2" s="30" t="s">
        <v>284</v>
      </c>
      <c r="M2" s="30" t="s">
        <v>285</v>
      </c>
    </row>
    <row r="3" ht="25.5" customHeight="1" spans="1:13">
      <c r="A3" s="4"/>
      <c r="B3" s="4"/>
      <c r="C3" s="4"/>
      <c r="D3" s="4"/>
      <c r="E3" s="4"/>
      <c r="F3" s="5"/>
      <c r="G3" s="6"/>
      <c r="H3" s="5"/>
      <c r="I3" s="5"/>
      <c r="J3" s="29"/>
      <c r="K3" s="30"/>
      <c r="L3" s="30"/>
      <c r="M3" s="30"/>
    </row>
    <row r="4" ht="20.1" customHeight="1" spans="1:13">
      <c r="A4" s="7" t="s">
        <v>286</v>
      </c>
      <c r="B4" s="8"/>
      <c r="C4" s="8"/>
      <c r="D4" s="8"/>
      <c r="E4" s="8"/>
      <c r="F4" s="8"/>
      <c r="G4" s="9"/>
      <c r="H4" s="8"/>
      <c r="I4" s="8"/>
      <c r="J4" s="31"/>
      <c r="K4" s="32"/>
      <c r="L4" s="33"/>
      <c r="M4" s="34"/>
    </row>
    <row r="5" ht="12.95" customHeight="1" spans="1:13">
      <c r="A5" s="10" t="s">
        <v>287</v>
      </c>
      <c r="B5" s="11" t="s">
        <v>288</v>
      </c>
      <c r="C5" s="11"/>
      <c r="D5" s="12" t="s">
        <v>289</v>
      </c>
      <c r="E5" s="11" t="s">
        <v>12</v>
      </c>
      <c r="F5" s="11">
        <v>36</v>
      </c>
      <c r="G5" s="13">
        <v>30</v>
      </c>
      <c r="H5" s="14"/>
      <c r="I5" s="14">
        <v>0</v>
      </c>
      <c r="J5" s="35">
        <v>0</v>
      </c>
      <c r="K5" s="27"/>
      <c r="L5" s="36"/>
      <c r="M5" s="34">
        <f t="shared" ref="M5:M60" si="0">SUM(F5:K5)</f>
        <v>66</v>
      </c>
    </row>
    <row r="6" ht="12.95" customHeight="1" spans="1:13">
      <c r="A6" s="10"/>
      <c r="B6" s="11"/>
      <c r="C6" s="11"/>
      <c r="D6" s="12" t="s">
        <v>290</v>
      </c>
      <c r="E6" s="11" t="s">
        <v>12</v>
      </c>
      <c r="F6" s="11">
        <v>36</v>
      </c>
      <c r="G6" s="13">
        <v>30</v>
      </c>
      <c r="H6" s="14"/>
      <c r="I6" s="14">
        <v>0</v>
      </c>
      <c r="J6" s="35">
        <v>0</v>
      </c>
      <c r="K6" s="27"/>
      <c r="L6" s="36"/>
      <c r="M6" s="34">
        <f t="shared" si="0"/>
        <v>66</v>
      </c>
    </row>
    <row r="7" ht="12.95" customHeight="1" spans="1:13">
      <c r="A7" s="10"/>
      <c r="B7" s="11"/>
      <c r="C7" s="11"/>
      <c r="D7" s="12" t="s">
        <v>291</v>
      </c>
      <c r="E7" s="11" t="s">
        <v>12</v>
      </c>
      <c r="F7" s="11">
        <v>36</v>
      </c>
      <c r="G7" s="13">
        <v>30</v>
      </c>
      <c r="H7" s="14"/>
      <c r="I7" s="14">
        <v>240</v>
      </c>
      <c r="J7" s="35">
        <v>240</v>
      </c>
      <c r="K7" s="27"/>
      <c r="L7" s="36"/>
      <c r="M7" s="34">
        <f t="shared" si="0"/>
        <v>546</v>
      </c>
    </row>
    <row r="8" ht="12.95" customHeight="1" spans="1:13">
      <c r="A8" s="10"/>
      <c r="B8" s="11"/>
      <c r="C8" s="11"/>
      <c r="D8" s="12" t="s">
        <v>292</v>
      </c>
      <c r="E8" s="11" t="s">
        <v>12</v>
      </c>
      <c r="F8" s="11">
        <v>0</v>
      </c>
      <c r="G8" s="13">
        <v>30</v>
      </c>
      <c r="H8" s="14"/>
      <c r="I8" s="14">
        <v>120</v>
      </c>
      <c r="J8" s="35">
        <v>240</v>
      </c>
      <c r="K8" s="27"/>
      <c r="L8" s="36"/>
      <c r="M8" s="34">
        <f t="shared" si="0"/>
        <v>390</v>
      </c>
    </row>
    <row r="9" ht="15.75" customHeight="1" spans="1:13">
      <c r="A9" s="10"/>
      <c r="B9" s="11" t="s">
        <v>13</v>
      </c>
      <c r="C9" s="11"/>
      <c r="D9" s="15" t="s">
        <v>293</v>
      </c>
      <c r="E9" s="16" t="s">
        <v>15</v>
      </c>
      <c r="F9" s="16">
        <v>0</v>
      </c>
      <c r="G9" s="17">
        <v>0</v>
      </c>
      <c r="H9" s="14"/>
      <c r="I9" s="14">
        <v>20</v>
      </c>
      <c r="J9" s="35">
        <v>20</v>
      </c>
      <c r="K9" s="27"/>
      <c r="L9" s="36"/>
      <c r="M9" s="34">
        <f t="shared" si="0"/>
        <v>40</v>
      </c>
    </row>
    <row r="10" ht="12.95" customHeight="1" spans="1:13">
      <c r="A10" s="10"/>
      <c r="B10" s="11" t="s">
        <v>294</v>
      </c>
      <c r="C10" s="11"/>
      <c r="D10" s="12" t="s">
        <v>295</v>
      </c>
      <c r="E10" s="11" t="s">
        <v>12</v>
      </c>
      <c r="F10" s="11">
        <v>0</v>
      </c>
      <c r="G10" s="17">
        <v>0</v>
      </c>
      <c r="H10" s="14"/>
      <c r="I10" s="14">
        <v>0</v>
      </c>
      <c r="J10" s="35">
        <v>0</v>
      </c>
      <c r="K10" s="27"/>
      <c r="L10" s="36"/>
      <c r="M10" s="34">
        <f t="shared" si="0"/>
        <v>0</v>
      </c>
    </row>
    <row r="11" ht="12.95" customHeight="1" spans="1:13">
      <c r="A11" s="10"/>
      <c r="B11" s="11"/>
      <c r="C11" s="11"/>
      <c r="D11" s="12" t="s">
        <v>296</v>
      </c>
      <c r="E11" s="11" t="s">
        <v>12</v>
      </c>
      <c r="F11" s="11">
        <v>0</v>
      </c>
      <c r="G11" s="17">
        <v>0</v>
      </c>
      <c r="H11" s="14"/>
      <c r="I11" s="14">
        <v>0</v>
      </c>
      <c r="J11" s="35">
        <v>0</v>
      </c>
      <c r="K11" s="27"/>
      <c r="L11" s="36"/>
      <c r="M11" s="34">
        <f t="shared" si="0"/>
        <v>0</v>
      </c>
    </row>
    <row r="12" ht="12.95" customHeight="1" spans="1:13">
      <c r="A12" s="10"/>
      <c r="B12" s="11"/>
      <c r="C12" s="11"/>
      <c r="D12" s="12" t="s">
        <v>297</v>
      </c>
      <c r="E12" s="11" t="s">
        <v>12</v>
      </c>
      <c r="F12" s="11">
        <v>0</v>
      </c>
      <c r="G12" s="17">
        <v>0</v>
      </c>
      <c r="H12" s="14"/>
      <c r="I12" s="14">
        <v>0</v>
      </c>
      <c r="J12" s="35">
        <v>0</v>
      </c>
      <c r="K12" s="27"/>
      <c r="L12" s="36"/>
      <c r="M12" s="34">
        <f t="shared" si="0"/>
        <v>0</v>
      </c>
    </row>
    <row r="13" ht="12.95" customHeight="1" spans="1:13">
      <c r="A13" s="10"/>
      <c r="B13" s="11"/>
      <c r="C13" s="11"/>
      <c r="D13" s="12" t="s">
        <v>298</v>
      </c>
      <c r="E13" s="11" t="s">
        <v>12</v>
      </c>
      <c r="F13" s="11">
        <v>0</v>
      </c>
      <c r="G13" s="17">
        <v>0</v>
      </c>
      <c r="H13" s="14"/>
      <c r="I13" s="14">
        <v>0</v>
      </c>
      <c r="J13" s="35">
        <v>0</v>
      </c>
      <c r="K13" s="27"/>
      <c r="L13" s="36"/>
      <c r="M13" s="34">
        <f t="shared" si="0"/>
        <v>0</v>
      </c>
    </row>
    <row r="14" ht="12.95" customHeight="1" spans="1:13">
      <c r="A14" s="10"/>
      <c r="B14" s="11"/>
      <c r="C14" s="11"/>
      <c r="D14" s="15" t="s">
        <v>19</v>
      </c>
      <c r="E14" s="11" t="s">
        <v>12</v>
      </c>
      <c r="F14" s="11">
        <v>0</v>
      </c>
      <c r="G14" s="17">
        <v>0</v>
      </c>
      <c r="H14" s="14"/>
      <c r="I14" s="14">
        <v>0</v>
      </c>
      <c r="J14" s="35">
        <v>0</v>
      </c>
      <c r="K14" s="27"/>
      <c r="L14" s="36"/>
      <c r="M14" s="34">
        <f t="shared" si="0"/>
        <v>0</v>
      </c>
    </row>
    <row r="15" ht="12.95" customHeight="1" spans="1:13">
      <c r="A15" s="10"/>
      <c r="B15" s="11" t="s">
        <v>299</v>
      </c>
      <c r="C15" s="11"/>
      <c r="D15" s="12" t="s">
        <v>295</v>
      </c>
      <c r="E15" s="11" t="s">
        <v>12</v>
      </c>
      <c r="F15" s="11">
        <v>0</v>
      </c>
      <c r="G15" s="17">
        <v>0</v>
      </c>
      <c r="H15" s="14"/>
      <c r="I15" s="14">
        <v>0</v>
      </c>
      <c r="J15" s="35">
        <v>0</v>
      </c>
      <c r="K15" s="27"/>
      <c r="L15" s="36"/>
      <c r="M15" s="34">
        <f t="shared" si="0"/>
        <v>0</v>
      </c>
    </row>
    <row r="16" ht="12.95" customHeight="1" spans="1:13">
      <c r="A16" s="10"/>
      <c r="B16" s="11"/>
      <c r="C16" s="11"/>
      <c r="D16" s="12" t="s">
        <v>296</v>
      </c>
      <c r="E16" s="11" t="s">
        <v>12</v>
      </c>
      <c r="F16" s="11">
        <v>0</v>
      </c>
      <c r="G16" s="17">
        <v>0</v>
      </c>
      <c r="H16" s="14"/>
      <c r="I16" s="14">
        <v>0</v>
      </c>
      <c r="J16" s="35">
        <v>0</v>
      </c>
      <c r="K16" s="27"/>
      <c r="L16" s="36"/>
      <c r="M16" s="34">
        <f t="shared" si="0"/>
        <v>0</v>
      </c>
    </row>
    <row r="17" ht="12.95" customHeight="1" spans="1:13">
      <c r="A17" s="10"/>
      <c r="B17" s="11"/>
      <c r="C17" s="11"/>
      <c r="D17" s="12" t="s">
        <v>297</v>
      </c>
      <c r="E17" s="11" t="s">
        <v>12</v>
      </c>
      <c r="F17" s="11">
        <v>0</v>
      </c>
      <c r="G17" s="17">
        <v>0</v>
      </c>
      <c r="H17" s="14"/>
      <c r="I17" s="14">
        <v>0</v>
      </c>
      <c r="J17" s="35">
        <v>0</v>
      </c>
      <c r="K17" s="27"/>
      <c r="L17" s="36"/>
      <c r="M17" s="34">
        <f t="shared" si="0"/>
        <v>0</v>
      </c>
    </row>
    <row r="18" ht="12.95" customHeight="1" spans="1:13">
      <c r="A18" s="10"/>
      <c r="B18" s="11"/>
      <c r="C18" s="11"/>
      <c r="D18" s="12" t="s">
        <v>298</v>
      </c>
      <c r="E18" s="11" t="s">
        <v>12</v>
      </c>
      <c r="F18" s="11">
        <v>0</v>
      </c>
      <c r="G18" s="17">
        <v>0</v>
      </c>
      <c r="H18" s="14"/>
      <c r="I18" s="14">
        <v>0</v>
      </c>
      <c r="J18" s="35">
        <v>0</v>
      </c>
      <c r="K18" s="27"/>
      <c r="L18" s="36"/>
      <c r="M18" s="34">
        <f t="shared" si="0"/>
        <v>0</v>
      </c>
    </row>
    <row r="19" ht="12.95" customHeight="1" spans="1:13">
      <c r="A19" s="10"/>
      <c r="B19" s="11" t="s">
        <v>300</v>
      </c>
      <c r="C19" s="11"/>
      <c r="D19" s="12" t="s">
        <v>301</v>
      </c>
      <c r="E19" s="11" t="s">
        <v>37</v>
      </c>
      <c r="F19" s="11">
        <v>0</v>
      </c>
      <c r="G19" s="13">
        <v>2</v>
      </c>
      <c r="H19" s="14"/>
      <c r="I19" s="14">
        <v>0</v>
      </c>
      <c r="J19" s="35">
        <v>1</v>
      </c>
      <c r="K19" s="27"/>
      <c r="L19" s="36"/>
      <c r="M19" s="34">
        <f t="shared" si="0"/>
        <v>3</v>
      </c>
    </row>
    <row r="20" ht="12.95" customHeight="1" spans="1:13">
      <c r="A20" s="10"/>
      <c r="B20" s="11"/>
      <c r="C20" s="11"/>
      <c r="D20" s="12" t="s">
        <v>302</v>
      </c>
      <c r="E20" s="11" t="s">
        <v>37</v>
      </c>
      <c r="F20" s="11">
        <v>0</v>
      </c>
      <c r="G20" s="13">
        <v>2</v>
      </c>
      <c r="H20" s="14"/>
      <c r="I20" s="14">
        <v>1</v>
      </c>
      <c r="J20" s="35">
        <v>1</v>
      </c>
      <c r="K20" s="27"/>
      <c r="L20" s="36"/>
      <c r="M20" s="34">
        <f t="shared" si="0"/>
        <v>4</v>
      </c>
    </row>
    <row r="21" ht="12.95" customHeight="1" spans="1:13">
      <c r="A21" s="10"/>
      <c r="B21" s="11"/>
      <c r="C21" s="11"/>
      <c r="D21" s="12" t="s">
        <v>303</v>
      </c>
      <c r="E21" s="11" t="s">
        <v>37</v>
      </c>
      <c r="F21" s="11">
        <v>0</v>
      </c>
      <c r="G21" s="13">
        <v>2</v>
      </c>
      <c r="H21" s="14"/>
      <c r="I21" s="14">
        <v>1</v>
      </c>
      <c r="J21" s="35">
        <v>1</v>
      </c>
      <c r="K21" s="27"/>
      <c r="L21" s="36"/>
      <c r="M21" s="34">
        <f t="shared" si="0"/>
        <v>4</v>
      </c>
    </row>
    <row r="22" ht="12.95" customHeight="1" spans="1:13">
      <c r="A22" s="10"/>
      <c r="B22" s="11"/>
      <c r="C22" s="11"/>
      <c r="D22" s="12" t="s">
        <v>304</v>
      </c>
      <c r="E22" s="11" t="s">
        <v>37</v>
      </c>
      <c r="F22" s="11">
        <v>0</v>
      </c>
      <c r="G22" s="13">
        <v>2</v>
      </c>
      <c r="H22" s="14"/>
      <c r="I22" s="14">
        <v>1</v>
      </c>
      <c r="J22" s="35">
        <v>1</v>
      </c>
      <c r="K22" s="27"/>
      <c r="L22" s="36"/>
      <c r="M22" s="34">
        <f t="shared" si="0"/>
        <v>4</v>
      </c>
    </row>
    <row r="23" ht="12.95" customHeight="1" spans="1:13">
      <c r="A23" s="10"/>
      <c r="B23" s="11"/>
      <c r="C23" s="11"/>
      <c r="D23" s="12" t="s">
        <v>305</v>
      </c>
      <c r="E23" s="11" t="s">
        <v>37</v>
      </c>
      <c r="F23" s="11">
        <v>0</v>
      </c>
      <c r="G23" s="13">
        <v>2</v>
      </c>
      <c r="H23" s="14"/>
      <c r="I23" s="14">
        <v>1</v>
      </c>
      <c r="J23" s="35">
        <v>1</v>
      </c>
      <c r="K23" s="27"/>
      <c r="L23" s="36"/>
      <c r="M23" s="34">
        <f t="shared" si="0"/>
        <v>4</v>
      </c>
    </row>
    <row r="24" ht="12.95" customHeight="1" spans="1:13">
      <c r="A24" s="10"/>
      <c r="B24" s="11" t="s">
        <v>20</v>
      </c>
      <c r="C24" s="11"/>
      <c r="D24" s="18" t="s">
        <v>306</v>
      </c>
      <c r="E24" s="11" t="s">
        <v>22</v>
      </c>
      <c r="F24" s="11">
        <v>16</v>
      </c>
      <c r="G24" s="13">
        <v>2</v>
      </c>
      <c r="H24" s="14"/>
      <c r="I24" s="14">
        <v>100</v>
      </c>
      <c r="J24" s="35">
        <v>50</v>
      </c>
      <c r="K24" s="27"/>
      <c r="L24" s="37"/>
      <c r="M24" s="34">
        <f t="shared" si="0"/>
        <v>168</v>
      </c>
    </row>
    <row r="25" ht="12.95" customHeight="1" spans="1:13">
      <c r="A25" s="10"/>
      <c r="B25" s="15" t="s">
        <v>23</v>
      </c>
      <c r="C25" s="15" t="s">
        <v>307</v>
      </c>
      <c r="D25" s="15" t="s">
        <v>308</v>
      </c>
      <c r="E25" s="16" t="s">
        <v>29</v>
      </c>
      <c r="F25" s="11">
        <v>60</v>
      </c>
      <c r="G25" s="13">
        <v>30</v>
      </c>
      <c r="H25" s="14"/>
      <c r="I25" s="14">
        <v>300</v>
      </c>
      <c r="J25" s="35">
        <v>960</v>
      </c>
      <c r="K25" s="27"/>
      <c r="L25" s="36"/>
      <c r="M25" s="34">
        <f t="shared" si="0"/>
        <v>1350</v>
      </c>
    </row>
    <row r="26" ht="12.95" customHeight="1" spans="1:13">
      <c r="A26" s="10"/>
      <c r="B26" s="15"/>
      <c r="C26" s="15" t="s">
        <v>24</v>
      </c>
      <c r="D26" s="15" t="s">
        <v>25</v>
      </c>
      <c r="E26" s="16" t="s">
        <v>309</v>
      </c>
      <c r="F26" s="11">
        <v>60</v>
      </c>
      <c r="G26" s="13">
        <v>30</v>
      </c>
      <c r="H26" s="14"/>
      <c r="I26" s="14">
        <v>720</v>
      </c>
      <c r="J26" s="35">
        <v>0</v>
      </c>
      <c r="K26" s="27"/>
      <c r="L26" s="36"/>
      <c r="M26" s="34">
        <f t="shared" si="0"/>
        <v>810</v>
      </c>
    </row>
    <row r="27" ht="12.95" customHeight="1" spans="1:13">
      <c r="A27" s="10"/>
      <c r="B27" s="15"/>
      <c r="C27" s="15" t="s">
        <v>310</v>
      </c>
      <c r="D27" s="15" t="s">
        <v>308</v>
      </c>
      <c r="E27" s="16" t="s">
        <v>29</v>
      </c>
      <c r="F27" s="11">
        <v>0</v>
      </c>
      <c r="G27" s="13">
        <v>30</v>
      </c>
      <c r="H27" s="14"/>
      <c r="I27" s="14">
        <v>50</v>
      </c>
      <c r="J27" s="35">
        <v>0</v>
      </c>
      <c r="K27" s="27"/>
      <c r="L27" s="36"/>
      <c r="M27" s="34">
        <f t="shared" si="0"/>
        <v>80</v>
      </c>
    </row>
    <row r="28" ht="12.95" customHeight="1" spans="1:13">
      <c r="A28" s="10"/>
      <c r="B28" s="15"/>
      <c r="C28" s="15" t="s">
        <v>311</v>
      </c>
      <c r="D28" s="15" t="s">
        <v>28</v>
      </c>
      <c r="E28" s="16" t="s">
        <v>29</v>
      </c>
      <c r="F28" s="11">
        <v>0</v>
      </c>
      <c r="G28" s="13">
        <v>30</v>
      </c>
      <c r="H28" s="14"/>
      <c r="I28" s="14">
        <v>100</v>
      </c>
      <c r="J28" s="35"/>
      <c r="K28" s="27"/>
      <c r="L28" s="36"/>
      <c r="M28" s="34">
        <f t="shared" si="0"/>
        <v>130</v>
      </c>
    </row>
    <row r="29" ht="12.95" customHeight="1" spans="1:13">
      <c r="A29" s="10"/>
      <c r="B29" s="15"/>
      <c r="C29" s="15"/>
      <c r="D29" s="15" t="s">
        <v>30</v>
      </c>
      <c r="E29" s="16" t="s">
        <v>29</v>
      </c>
      <c r="F29" s="11">
        <v>60</v>
      </c>
      <c r="G29" s="13">
        <v>30</v>
      </c>
      <c r="H29" s="14"/>
      <c r="I29" s="14">
        <v>720</v>
      </c>
      <c r="J29" s="35"/>
      <c r="K29" s="27"/>
      <c r="L29" s="36"/>
      <c r="M29" s="34">
        <f t="shared" si="0"/>
        <v>810</v>
      </c>
    </row>
    <row r="30" ht="12.95" customHeight="1" spans="1:13">
      <c r="A30" s="10"/>
      <c r="B30" s="15"/>
      <c r="C30" s="15"/>
      <c r="D30" s="15" t="s">
        <v>31</v>
      </c>
      <c r="E30" s="16" t="s">
        <v>29</v>
      </c>
      <c r="F30" s="11">
        <v>0</v>
      </c>
      <c r="G30" s="13">
        <v>30</v>
      </c>
      <c r="H30" s="14"/>
      <c r="I30" s="14">
        <v>100</v>
      </c>
      <c r="J30" s="35"/>
      <c r="K30" s="27"/>
      <c r="L30" s="36"/>
      <c r="M30" s="34">
        <f t="shared" si="0"/>
        <v>130</v>
      </c>
    </row>
    <row r="31" ht="12.95" customHeight="1" spans="1:13">
      <c r="A31" s="10"/>
      <c r="B31" s="15" t="s">
        <v>312</v>
      </c>
      <c r="C31" s="15" t="s">
        <v>313</v>
      </c>
      <c r="D31" s="15" t="s">
        <v>314</v>
      </c>
      <c r="E31" s="16" t="s">
        <v>37</v>
      </c>
      <c r="F31" s="11">
        <v>4</v>
      </c>
      <c r="G31" s="13">
        <v>4</v>
      </c>
      <c r="H31" s="14"/>
      <c r="I31" s="14">
        <v>1</v>
      </c>
      <c r="J31" s="35"/>
      <c r="K31" s="27"/>
      <c r="L31" s="36"/>
      <c r="M31" s="34">
        <f t="shared" si="0"/>
        <v>9</v>
      </c>
    </row>
    <row r="32" ht="12.95" customHeight="1" spans="1:13">
      <c r="A32" s="10"/>
      <c r="B32" s="15"/>
      <c r="C32" s="15"/>
      <c r="D32" s="15" t="s">
        <v>315</v>
      </c>
      <c r="E32" s="16" t="s">
        <v>37</v>
      </c>
      <c r="F32" s="11">
        <v>2</v>
      </c>
      <c r="G32" s="13">
        <v>2</v>
      </c>
      <c r="H32" s="14"/>
      <c r="I32" s="14">
        <v>1</v>
      </c>
      <c r="J32" s="35"/>
      <c r="K32" s="27"/>
      <c r="L32" s="36"/>
      <c r="M32" s="34">
        <f t="shared" si="0"/>
        <v>5</v>
      </c>
    </row>
    <row r="33" ht="12.95" customHeight="1" spans="1:13">
      <c r="A33" s="10"/>
      <c r="B33" s="15"/>
      <c r="C33" s="15"/>
      <c r="D33" s="15" t="s">
        <v>316</v>
      </c>
      <c r="E33" s="16" t="s">
        <v>29</v>
      </c>
      <c r="F33" s="11">
        <v>0</v>
      </c>
      <c r="G33" s="13">
        <v>0</v>
      </c>
      <c r="H33" s="14"/>
      <c r="I33" s="14">
        <v>1</v>
      </c>
      <c r="J33" s="35"/>
      <c r="K33" s="27"/>
      <c r="L33" s="36"/>
      <c r="M33" s="34">
        <f t="shared" si="0"/>
        <v>1</v>
      </c>
    </row>
    <row r="34" ht="12.95" customHeight="1" spans="1:13">
      <c r="A34" s="10"/>
      <c r="B34" s="15"/>
      <c r="C34" s="15" t="s">
        <v>317</v>
      </c>
      <c r="D34" s="15" t="s">
        <v>318</v>
      </c>
      <c r="E34" s="16" t="s">
        <v>37</v>
      </c>
      <c r="F34" s="11">
        <v>0</v>
      </c>
      <c r="G34" s="13">
        <v>2</v>
      </c>
      <c r="H34" s="14"/>
      <c r="I34" s="14">
        <v>1</v>
      </c>
      <c r="J34" s="35"/>
      <c r="K34" s="27"/>
      <c r="L34" s="36"/>
      <c r="M34" s="34">
        <f t="shared" si="0"/>
        <v>3</v>
      </c>
    </row>
    <row r="35" ht="12.95" customHeight="1" spans="1:13">
      <c r="A35" s="10"/>
      <c r="B35" s="15"/>
      <c r="C35" s="15"/>
      <c r="D35" s="15" t="s">
        <v>319</v>
      </c>
      <c r="E35" s="16" t="s">
        <v>37</v>
      </c>
      <c r="F35" s="11">
        <v>0</v>
      </c>
      <c r="G35" s="13">
        <v>2</v>
      </c>
      <c r="H35" s="14"/>
      <c r="I35" s="14">
        <v>1</v>
      </c>
      <c r="J35" s="35"/>
      <c r="K35" s="27"/>
      <c r="L35" s="36"/>
      <c r="M35" s="34">
        <f t="shared" si="0"/>
        <v>3</v>
      </c>
    </row>
    <row r="36" ht="12.95" customHeight="1" spans="1:13">
      <c r="A36" s="10"/>
      <c r="B36" s="15"/>
      <c r="C36" s="15"/>
      <c r="D36" s="15" t="s">
        <v>316</v>
      </c>
      <c r="E36" s="16" t="s">
        <v>29</v>
      </c>
      <c r="F36" s="11">
        <v>0</v>
      </c>
      <c r="G36" s="13">
        <v>2</v>
      </c>
      <c r="H36" s="14"/>
      <c r="I36" s="14">
        <v>1</v>
      </c>
      <c r="J36" s="35"/>
      <c r="K36" s="27"/>
      <c r="L36" s="36"/>
      <c r="M36" s="34">
        <f t="shared" si="0"/>
        <v>3</v>
      </c>
    </row>
    <row r="37" ht="12.95" customHeight="1" spans="1:13">
      <c r="A37" s="10"/>
      <c r="B37" s="15"/>
      <c r="C37" s="15" t="s">
        <v>320</v>
      </c>
      <c r="D37" s="15" t="s">
        <v>321</v>
      </c>
      <c r="E37" s="16" t="s">
        <v>184</v>
      </c>
      <c r="F37" s="11">
        <v>4</v>
      </c>
      <c r="G37" s="13">
        <v>2</v>
      </c>
      <c r="H37" s="14"/>
      <c r="I37" s="14">
        <v>3</v>
      </c>
      <c r="J37" s="35"/>
      <c r="K37" s="27"/>
      <c r="L37" s="36"/>
      <c r="M37" s="34">
        <f t="shared" si="0"/>
        <v>9</v>
      </c>
    </row>
    <row r="38" ht="22.9" customHeight="1" spans="1:13">
      <c r="A38" s="10"/>
      <c r="B38" s="15"/>
      <c r="C38" s="15"/>
      <c r="D38" s="15" t="s">
        <v>322</v>
      </c>
      <c r="E38" s="16" t="s">
        <v>184</v>
      </c>
      <c r="F38" s="11">
        <v>4</v>
      </c>
      <c r="G38" s="13">
        <v>2</v>
      </c>
      <c r="H38" s="14"/>
      <c r="I38" s="14">
        <v>3</v>
      </c>
      <c r="J38" s="35"/>
      <c r="K38" s="27"/>
      <c r="L38" s="36"/>
      <c r="M38" s="34">
        <f t="shared" si="0"/>
        <v>9</v>
      </c>
    </row>
    <row r="39" ht="17.1" customHeight="1" spans="1:13">
      <c r="A39" s="19" t="s">
        <v>323</v>
      </c>
      <c r="B39" s="19"/>
      <c r="C39" s="19"/>
      <c r="D39" s="19"/>
      <c r="E39" s="19"/>
      <c r="F39" s="19"/>
      <c r="G39" s="20"/>
      <c r="H39" s="21" t="s">
        <v>324</v>
      </c>
      <c r="I39" s="21">
        <f>SUM(I5:I38)</f>
        <v>2486</v>
      </c>
      <c r="J39" s="38" t="s">
        <v>324</v>
      </c>
      <c r="K39" s="21">
        <f>SUM(K5:K38)</f>
        <v>0</v>
      </c>
      <c r="L39" s="37"/>
      <c r="M39" s="34">
        <f t="shared" si="0"/>
        <v>2486</v>
      </c>
    </row>
    <row r="40" ht="13.5" customHeight="1" spans="1:13">
      <c r="A40" s="10" t="s">
        <v>325</v>
      </c>
      <c r="B40" s="16" t="s">
        <v>326</v>
      </c>
      <c r="C40" s="16"/>
      <c r="D40" s="15" t="s">
        <v>33</v>
      </c>
      <c r="E40" s="16" t="s">
        <v>29</v>
      </c>
      <c r="F40" s="11">
        <v>0</v>
      </c>
      <c r="G40" s="13">
        <v>0</v>
      </c>
      <c r="H40" s="14"/>
      <c r="I40" s="14">
        <v>120</v>
      </c>
      <c r="J40" s="35"/>
      <c r="K40" s="27"/>
      <c r="L40" s="36"/>
      <c r="M40" s="34">
        <f t="shared" si="0"/>
        <v>120</v>
      </c>
    </row>
    <row r="41" ht="13.5" customHeight="1" spans="1:13">
      <c r="A41" s="10"/>
      <c r="B41" s="16"/>
      <c r="C41" s="16"/>
      <c r="D41" s="12" t="s">
        <v>35</v>
      </c>
      <c r="E41" s="16" t="s">
        <v>29</v>
      </c>
      <c r="F41" s="11">
        <v>56</v>
      </c>
      <c r="G41" s="13">
        <v>6</v>
      </c>
      <c r="H41" s="14"/>
      <c r="I41" s="14">
        <v>150</v>
      </c>
      <c r="J41" s="35"/>
      <c r="K41" s="27"/>
      <c r="L41" s="36"/>
      <c r="M41" s="34">
        <f t="shared" si="0"/>
        <v>212</v>
      </c>
    </row>
    <row r="42" ht="13.5" customHeight="1" spans="1:13">
      <c r="A42" s="10"/>
      <c r="B42" s="16"/>
      <c r="C42" s="16"/>
      <c r="D42" s="12" t="s">
        <v>327</v>
      </c>
      <c r="E42" s="16" t="s">
        <v>29</v>
      </c>
      <c r="F42" s="11">
        <v>0</v>
      </c>
      <c r="G42" s="13">
        <v>0</v>
      </c>
      <c r="H42" s="14"/>
      <c r="I42" s="14">
        <v>15</v>
      </c>
      <c r="J42" s="35"/>
      <c r="K42" s="27"/>
      <c r="L42" s="36"/>
      <c r="M42" s="34">
        <f t="shared" si="0"/>
        <v>15</v>
      </c>
    </row>
    <row r="43" ht="13.5" customHeight="1" spans="1:13">
      <c r="A43" s="10"/>
      <c r="B43" s="16"/>
      <c r="C43" s="16"/>
      <c r="D43" s="12" t="s">
        <v>328</v>
      </c>
      <c r="E43" s="16" t="s">
        <v>29</v>
      </c>
      <c r="F43" s="11">
        <v>0</v>
      </c>
      <c r="G43" s="13">
        <v>0</v>
      </c>
      <c r="H43" s="14"/>
      <c r="I43" s="14">
        <v>1</v>
      </c>
      <c r="J43" s="35"/>
      <c r="K43" s="27"/>
      <c r="L43" s="36"/>
      <c r="M43" s="34">
        <f t="shared" si="0"/>
        <v>1</v>
      </c>
    </row>
    <row r="44" ht="13.5" customHeight="1" spans="1:13">
      <c r="A44" s="10"/>
      <c r="B44" s="16"/>
      <c r="C44" s="16"/>
      <c r="D44" s="15" t="s">
        <v>36</v>
      </c>
      <c r="E44" s="16" t="s">
        <v>37</v>
      </c>
      <c r="F44" s="11">
        <v>2</v>
      </c>
      <c r="G44" s="13">
        <v>6</v>
      </c>
      <c r="H44" s="14"/>
      <c r="I44" s="14">
        <v>3</v>
      </c>
      <c r="J44" s="35"/>
      <c r="K44" s="27"/>
      <c r="L44" s="36"/>
      <c r="M44" s="34">
        <f t="shared" si="0"/>
        <v>11</v>
      </c>
    </row>
    <row r="45" ht="17.1" customHeight="1" spans="1:13">
      <c r="A45" s="19" t="s">
        <v>329</v>
      </c>
      <c r="B45" s="19"/>
      <c r="C45" s="19"/>
      <c r="D45" s="19"/>
      <c r="E45" s="19"/>
      <c r="F45" s="19"/>
      <c r="G45" s="20"/>
      <c r="H45" s="21" t="s">
        <v>324</v>
      </c>
      <c r="I45" s="21">
        <f>SUM(I40:I42)</f>
        <v>285</v>
      </c>
      <c r="J45" s="38" t="s">
        <v>324</v>
      </c>
      <c r="K45" s="21">
        <f>SUM(K40:K42)</f>
        <v>0</v>
      </c>
      <c r="L45" s="37"/>
      <c r="M45" s="34">
        <f t="shared" si="0"/>
        <v>285</v>
      </c>
    </row>
    <row r="46" ht="16.5" customHeight="1" spans="1:13">
      <c r="A46" s="10" t="s">
        <v>330</v>
      </c>
      <c r="B46" s="16" t="s">
        <v>331</v>
      </c>
      <c r="C46" s="11"/>
      <c r="D46" s="15" t="s">
        <v>39</v>
      </c>
      <c r="E46" s="11" t="s">
        <v>40</v>
      </c>
      <c r="F46" s="11">
        <v>2</v>
      </c>
      <c r="G46" s="13">
        <v>2</v>
      </c>
      <c r="H46" s="14"/>
      <c r="I46" s="14">
        <v>4</v>
      </c>
      <c r="J46" s="35"/>
      <c r="K46" s="27"/>
      <c r="L46" s="36"/>
      <c r="M46" s="34">
        <f t="shared" si="0"/>
        <v>8</v>
      </c>
    </row>
    <row r="47" ht="16.5" customHeight="1" spans="1:13">
      <c r="A47" s="10"/>
      <c r="B47" s="11"/>
      <c r="C47" s="11"/>
      <c r="D47" s="15" t="s">
        <v>41</v>
      </c>
      <c r="E47" s="11" t="s">
        <v>40</v>
      </c>
      <c r="F47" s="11">
        <v>2</v>
      </c>
      <c r="G47" s="13">
        <v>2</v>
      </c>
      <c r="H47" s="14"/>
      <c r="I47" s="14">
        <v>4</v>
      </c>
      <c r="J47" s="35"/>
      <c r="K47" s="27"/>
      <c r="L47" s="36"/>
      <c r="M47" s="34">
        <f t="shared" si="0"/>
        <v>8</v>
      </c>
    </row>
    <row r="48" ht="16.5" customHeight="1" spans="1:13">
      <c r="A48" s="10"/>
      <c r="B48" s="11"/>
      <c r="C48" s="11"/>
      <c r="D48" s="15" t="s">
        <v>332</v>
      </c>
      <c r="E48" s="11" t="s">
        <v>40</v>
      </c>
      <c r="F48" s="11">
        <v>2</v>
      </c>
      <c r="G48" s="13">
        <v>2</v>
      </c>
      <c r="H48" s="14"/>
      <c r="I48" s="14">
        <v>4</v>
      </c>
      <c r="J48" s="35"/>
      <c r="K48" s="27"/>
      <c r="L48" s="36"/>
      <c r="M48" s="34">
        <f t="shared" si="0"/>
        <v>8</v>
      </c>
    </row>
    <row r="49" ht="16.5" customHeight="1" spans="1:13">
      <c r="A49" s="10"/>
      <c r="B49" s="11"/>
      <c r="C49" s="11"/>
      <c r="D49" s="15" t="s">
        <v>333</v>
      </c>
      <c r="E49" s="11" t="s">
        <v>40</v>
      </c>
      <c r="F49" s="11">
        <v>2</v>
      </c>
      <c r="G49" s="13">
        <v>2</v>
      </c>
      <c r="H49" s="14"/>
      <c r="I49" s="14">
        <v>4</v>
      </c>
      <c r="J49" s="35"/>
      <c r="K49" s="27"/>
      <c r="L49" s="36"/>
      <c r="M49" s="34">
        <f t="shared" si="0"/>
        <v>8</v>
      </c>
    </row>
    <row r="50" ht="16.5" customHeight="1" spans="1:13">
      <c r="A50" s="10"/>
      <c r="B50" s="11"/>
      <c r="C50" s="11"/>
      <c r="D50" s="15" t="s">
        <v>43</v>
      </c>
      <c r="E50" s="11" t="s">
        <v>40</v>
      </c>
      <c r="F50" s="11">
        <v>2</v>
      </c>
      <c r="G50" s="13">
        <v>2</v>
      </c>
      <c r="H50" s="14"/>
      <c r="I50" s="14">
        <v>4</v>
      </c>
      <c r="J50" s="35"/>
      <c r="K50" s="27"/>
      <c r="L50" s="36"/>
      <c r="M50" s="34">
        <f t="shared" si="0"/>
        <v>8</v>
      </c>
    </row>
    <row r="51" ht="16.5" customHeight="1" spans="1:13">
      <c r="A51" s="10"/>
      <c r="B51" s="11"/>
      <c r="C51" s="11"/>
      <c r="D51" s="15" t="s">
        <v>44</v>
      </c>
      <c r="E51" s="11" t="s">
        <v>40</v>
      </c>
      <c r="F51" s="11">
        <v>2</v>
      </c>
      <c r="G51" s="13">
        <v>2</v>
      </c>
      <c r="H51" s="14"/>
      <c r="I51" s="14">
        <v>4</v>
      </c>
      <c r="J51" s="35"/>
      <c r="K51" s="27"/>
      <c r="L51" s="36"/>
      <c r="M51" s="34">
        <f t="shared" si="0"/>
        <v>8</v>
      </c>
    </row>
    <row r="52" ht="16.5" customHeight="1" spans="1:13">
      <c r="A52" s="10"/>
      <c r="B52" s="11"/>
      <c r="C52" s="11"/>
      <c r="D52" s="15" t="s">
        <v>45</v>
      </c>
      <c r="E52" s="11" t="s">
        <v>40</v>
      </c>
      <c r="F52" s="11">
        <v>2</v>
      </c>
      <c r="G52" s="13">
        <v>2</v>
      </c>
      <c r="H52" s="14"/>
      <c r="I52" s="14">
        <v>8</v>
      </c>
      <c r="J52" s="35"/>
      <c r="K52" s="27"/>
      <c r="L52" s="36"/>
      <c r="M52" s="34">
        <f t="shared" si="0"/>
        <v>12</v>
      </c>
    </row>
    <row r="53" ht="16.5" customHeight="1" spans="1:13">
      <c r="A53" s="10"/>
      <c r="B53" s="11"/>
      <c r="C53" s="11"/>
      <c r="D53" s="15" t="s">
        <v>46</v>
      </c>
      <c r="E53" s="11" t="s">
        <v>22</v>
      </c>
      <c r="F53" s="11">
        <v>2</v>
      </c>
      <c r="G53" s="13">
        <v>2</v>
      </c>
      <c r="H53" s="14"/>
      <c r="I53" s="14">
        <v>20</v>
      </c>
      <c r="J53" s="35"/>
      <c r="K53" s="27"/>
      <c r="L53" s="36"/>
      <c r="M53" s="34">
        <f t="shared" si="0"/>
        <v>24</v>
      </c>
    </row>
    <row r="54" ht="18" customHeight="1" spans="1:13">
      <c r="A54" s="10"/>
      <c r="B54" s="11"/>
      <c r="C54" s="11"/>
      <c r="D54" s="15" t="s">
        <v>334</v>
      </c>
      <c r="E54" s="11" t="s">
        <v>40</v>
      </c>
      <c r="F54" s="11">
        <v>2</v>
      </c>
      <c r="G54" s="13">
        <v>2</v>
      </c>
      <c r="H54" s="14"/>
      <c r="I54" s="14">
        <v>1</v>
      </c>
      <c r="J54" s="35"/>
      <c r="K54" s="27"/>
      <c r="L54" s="36"/>
      <c r="M54" s="34">
        <f t="shared" si="0"/>
        <v>5</v>
      </c>
    </row>
    <row r="55" ht="16.5" customHeight="1" spans="1:13">
      <c r="A55" s="10"/>
      <c r="B55" s="11"/>
      <c r="C55" s="11"/>
      <c r="D55" s="15" t="s">
        <v>335</v>
      </c>
      <c r="E55" s="16" t="s">
        <v>40</v>
      </c>
      <c r="F55" s="11">
        <v>2</v>
      </c>
      <c r="G55" s="13">
        <v>2</v>
      </c>
      <c r="H55" s="14"/>
      <c r="I55" s="14">
        <v>10</v>
      </c>
      <c r="J55" s="35"/>
      <c r="K55" s="27"/>
      <c r="L55" s="36"/>
      <c r="M55" s="34">
        <f t="shared" si="0"/>
        <v>14</v>
      </c>
    </row>
    <row r="56" ht="16.5" customHeight="1" spans="1:13">
      <c r="A56" s="10"/>
      <c r="B56" s="11"/>
      <c r="C56" s="11"/>
      <c r="D56" s="15" t="s">
        <v>336</v>
      </c>
      <c r="E56" s="16" t="s">
        <v>29</v>
      </c>
      <c r="F56" s="11">
        <v>90</v>
      </c>
      <c r="G56" s="13">
        <v>30</v>
      </c>
      <c r="H56" s="14"/>
      <c r="I56" s="14">
        <v>5</v>
      </c>
      <c r="J56" s="35"/>
      <c r="K56" s="27"/>
      <c r="L56" s="36"/>
      <c r="M56" s="34">
        <f t="shared" si="0"/>
        <v>125</v>
      </c>
    </row>
    <row r="57" ht="16.5" customHeight="1" spans="1:13">
      <c r="A57" s="10"/>
      <c r="B57" s="11"/>
      <c r="C57" s="11"/>
      <c r="D57" s="15" t="s">
        <v>48</v>
      </c>
      <c r="E57" s="16" t="s">
        <v>29</v>
      </c>
      <c r="F57" s="11">
        <v>0</v>
      </c>
      <c r="G57" s="13">
        <v>0</v>
      </c>
      <c r="H57" s="14"/>
      <c r="I57" s="14">
        <v>5</v>
      </c>
      <c r="J57" s="35"/>
      <c r="K57" s="27"/>
      <c r="L57" s="36"/>
      <c r="M57" s="34">
        <f t="shared" si="0"/>
        <v>5</v>
      </c>
    </row>
    <row r="58" ht="16.5" customHeight="1" spans="1:13">
      <c r="A58" s="10"/>
      <c r="B58" s="11"/>
      <c r="C58" s="11"/>
      <c r="D58" s="15" t="s">
        <v>49</v>
      </c>
      <c r="E58" s="16" t="s">
        <v>29</v>
      </c>
      <c r="F58" s="11">
        <v>90</v>
      </c>
      <c r="G58" s="13">
        <v>0</v>
      </c>
      <c r="H58" s="14"/>
      <c r="I58" s="14">
        <v>10</v>
      </c>
      <c r="J58" s="35"/>
      <c r="K58" s="27"/>
      <c r="L58" s="36"/>
      <c r="M58" s="34">
        <f t="shared" si="0"/>
        <v>100</v>
      </c>
    </row>
    <row r="59" ht="17.1" customHeight="1" spans="1:13">
      <c r="A59" s="19" t="s">
        <v>337</v>
      </c>
      <c r="B59" s="19"/>
      <c r="C59" s="19"/>
      <c r="D59" s="19"/>
      <c r="E59" s="19"/>
      <c r="F59" s="19"/>
      <c r="G59" s="20"/>
      <c r="H59" s="21" t="s">
        <v>324</v>
      </c>
      <c r="I59" s="21">
        <f>SUM(I46:I58)</f>
        <v>83</v>
      </c>
      <c r="J59" s="38" t="s">
        <v>324</v>
      </c>
      <c r="K59" s="21">
        <f>SUM(K46:K58)</f>
        <v>0</v>
      </c>
      <c r="L59" s="37"/>
      <c r="M59" s="34">
        <f t="shared" si="0"/>
        <v>83</v>
      </c>
    </row>
    <row r="60" ht="18" customHeight="1" spans="1:13">
      <c r="A60" s="22" t="s">
        <v>338</v>
      </c>
      <c r="B60" s="22"/>
      <c r="C60" s="22"/>
      <c r="D60" s="22"/>
      <c r="E60" s="22"/>
      <c r="F60" s="22"/>
      <c r="G60" s="23"/>
      <c r="H60" s="24" t="s">
        <v>324</v>
      </c>
      <c r="I60" s="24">
        <f>I39+I45+I59</f>
        <v>2854</v>
      </c>
      <c r="J60" s="39" t="s">
        <v>324</v>
      </c>
      <c r="K60" s="24">
        <f>K39+K45+K59</f>
        <v>0</v>
      </c>
      <c r="L60" s="37"/>
      <c r="M60" s="34">
        <f t="shared" si="0"/>
        <v>2854</v>
      </c>
    </row>
    <row r="61" ht="23.1" customHeight="1" spans="1:13">
      <c r="A61" s="25" t="s">
        <v>339</v>
      </c>
      <c r="B61" s="25"/>
      <c r="C61" s="25"/>
      <c r="D61" s="25"/>
      <c r="E61" s="25"/>
      <c r="F61" s="25"/>
      <c r="G61" s="26"/>
      <c r="H61" s="25"/>
      <c r="I61" s="25"/>
      <c r="J61" s="40"/>
      <c r="K61" s="25"/>
      <c r="L61" s="41"/>
      <c r="M61" s="42"/>
    </row>
    <row r="62" ht="16.5" customHeight="1" spans="1:13">
      <c r="A62" s="10" t="s">
        <v>340</v>
      </c>
      <c r="B62" s="15" t="s">
        <v>50</v>
      </c>
      <c r="C62" s="15" t="s">
        <v>51</v>
      </c>
      <c r="D62" s="15" t="s">
        <v>341</v>
      </c>
      <c r="E62" s="16" t="s">
        <v>37</v>
      </c>
      <c r="F62" s="11">
        <v>0</v>
      </c>
      <c r="G62" s="13">
        <v>0</v>
      </c>
      <c r="H62" s="27"/>
      <c r="I62" s="27">
        <v>5</v>
      </c>
      <c r="J62" s="35"/>
      <c r="K62" s="27"/>
      <c r="L62" s="36"/>
      <c r="M62" s="34">
        <f t="shared" ref="M62:M125" si="1">SUM(F62:K62)</f>
        <v>5</v>
      </c>
    </row>
    <row r="63" ht="16.5" customHeight="1" spans="1:13">
      <c r="A63" s="10"/>
      <c r="B63" s="15"/>
      <c r="C63" s="15"/>
      <c r="D63" s="15" t="s">
        <v>342</v>
      </c>
      <c r="E63" s="16" t="s">
        <v>37</v>
      </c>
      <c r="F63" s="11">
        <v>0</v>
      </c>
      <c r="G63" s="13">
        <v>0</v>
      </c>
      <c r="H63" s="27"/>
      <c r="I63" s="27">
        <v>5</v>
      </c>
      <c r="J63" s="35"/>
      <c r="K63" s="27"/>
      <c r="L63" s="36"/>
      <c r="M63" s="34">
        <f t="shared" si="1"/>
        <v>5</v>
      </c>
    </row>
    <row r="64" ht="16.5" customHeight="1" spans="1:13">
      <c r="A64" s="10"/>
      <c r="B64" s="15"/>
      <c r="C64" s="15" t="s">
        <v>53</v>
      </c>
      <c r="D64" s="15" t="s">
        <v>343</v>
      </c>
      <c r="E64" s="16" t="s">
        <v>37</v>
      </c>
      <c r="F64" s="11">
        <v>12</v>
      </c>
      <c r="G64" s="13">
        <v>0</v>
      </c>
      <c r="H64" s="27"/>
      <c r="I64" s="27">
        <v>30</v>
      </c>
      <c r="J64" s="35"/>
      <c r="K64" s="27"/>
      <c r="L64" s="36"/>
      <c r="M64" s="34">
        <f t="shared" si="1"/>
        <v>42</v>
      </c>
    </row>
    <row r="65" ht="16.5" customHeight="1" spans="1:13">
      <c r="A65" s="10"/>
      <c r="B65" s="15"/>
      <c r="C65" s="15"/>
      <c r="D65" s="15" t="s">
        <v>344</v>
      </c>
      <c r="E65" s="16" t="s">
        <v>37</v>
      </c>
      <c r="F65" s="11">
        <v>0</v>
      </c>
      <c r="G65" s="13">
        <v>0</v>
      </c>
      <c r="H65" s="27"/>
      <c r="I65" s="27">
        <v>30</v>
      </c>
      <c r="J65" s="35"/>
      <c r="K65" s="27"/>
      <c r="L65" s="36"/>
      <c r="M65" s="34">
        <f t="shared" si="1"/>
        <v>30</v>
      </c>
    </row>
    <row r="66" ht="16.5" customHeight="1" spans="1:13">
      <c r="A66" s="10"/>
      <c r="B66" s="15"/>
      <c r="C66" s="15"/>
      <c r="D66" s="15" t="s">
        <v>345</v>
      </c>
      <c r="E66" s="16" t="s">
        <v>37</v>
      </c>
      <c r="F66" s="11">
        <v>0</v>
      </c>
      <c r="G66" s="13">
        <v>0</v>
      </c>
      <c r="H66" s="27"/>
      <c r="I66" s="27">
        <v>30</v>
      </c>
      <c r="J66" s="35"/>
      <c r="K66" s="27"/>
      <c r="L66" s="36"/>
      <c r="M66" s="34">
        <f t="shared" si="1"/>
        <v>30</v>
      </c>
    </row>
    <row r="67" ht="16.5" customHeight="1" spans="1:13">
      <c r="A67" s="10"/>
      <c r="B67" s="15"/>
      <c r="C67" s="15" t="s">
        <v>346</v>
      </c>
      <c r="D67" s="15" t="s">
        <v>347</v>
      </c>
      <c r="E67" s="16" t="s">
        <v>37</v>
      </c>
      <c r="F67" s="11">
        <v>0</v>
      </c>
      <c r="G67" s="13">
        <v>0</v>
      </c>
      <c r="H67" s="27"/>
      <c r="I67" s="27">
        <v>5</v>
      </c>
      <c r="J67" s="35"/>
      <c r="K67" s="27"/>
      <c r="L67" s="36"/>
      <c r="M67" s="34">
        <f t="shared" si="1"/>
        <v>5</v>
      </c>
    </row>
    <row r="68" ht="16.5" customHeight="1" spans="1:13">
      <c r="A68" s="10"/>
      <c r="B68" s="15"/>
      <c r="C68" s="15"/>
      <c r="D68" s="15" t="s">
        <v>348</v>
      </c>
      <c r="E68" s="16" t="s">
        <v>37</v>
      </c>
      <c r="F68" s="11">
        <v>0</v>
      </c>
      <c r="G68" s="13">
        <v>0</v>
      </c>
      <c r="H68" s="14"/>
      <c r="I68" s="27">
        <v>5</v>
      </c>
      <c r="J68" s="35"/>
      <c r="K68" s="27"/>
      <c r="L68" s="36"/>
      <c r="M68" s="34">
        <f t="shared" si="1"/>
        <v>5</v>
      </c>
    </row>
    <row r="69" ht="16.5" customHeight="1" spans="1:13">
      <c r="A69" s="10"/>
      <c r="B69" s="15"/>
      <c r="C69" s="15" t="s">
        <v>349</v>
      </c>
      <c r="D69" s="15" t="s">
        <v>350</v>
      </c>
      <c r="E69" s="16" t="s">
        <v>37</v>
      </c>
      <c r="F69" s="11">
        <v>0</v>
      </c>
      <c r="G69" s="13">
        <v>0</v>
      </c>
      <c r="H69" s="14"/>
      <c r="I69" s="27">
        <v>5</v>
      </c>
      <c r="J69" s="35"/>
      <c r="K69" s="27"/>
      <c r="L69" s="36"/>
      <c r="M69" s="34">
        <f t="shared" si="1"/>
        <v>5</v>
      </c>
    </row>
    <row r="70" ht="16.5" customHeight="1" spans="1:13">
      <c r="A70" s="10"/>
      <c r="B70" s="15"/>
      <c r="C70" s="15" t="s">
        <v>351</v>
      </c>
      <c r="D70" s="15" t="s">
        <v>352</v>
      </c>
      <c r="E70" s="16" t="s">
        <v>37</v>
      </c>
      <c r="F70" s="11">
        <v>0</v>
      </c>
      <c r="G70" s="13">
        <v>0</v>
      </c>
      <c r="H70" s="14"/>
      <c r="I70" s="27">
        <v>5</v>
      </c>
      <c r="J70" s="35"/>
      <c r="K70" s="27"/>
      <c r="L70" s="36"/>
      <c r="M70" s="34">
        <f t="shared" si="1"/>
        <v>5</v>
      </c>
    </row>
    <row r="71" ht="16.5" customHeight="1" spans="1:13">
      <c r="A71" s="10"/>
      <c r="B71" s="15"/>
      <c r="C71" s="15"/>
      <c r="D71" s="15" t="s">
        <v>353</v>
      </c>
      <c r="E71" s="16" t="s">
        <v>37</v>
      </c>
      <c r="F71" s="11">
        <v>0</v>
      </c>
      <c r="G71" s="13">
        <v>0</v>
      </c>
      <c r="H71" s="14"/>
      <c r="I71" s="27">
        <v>5</v>
      </c>
      <c r="J71" s="35"/>
      <c r="K71" s="27"/>
      <c r="L71" s="36"/>
      <c r="M71" s="34">
        <f t="shared" si="1"/>
        <v>5</v>
      </c>
    </row>
    <row r="72" ht="16.5" customHeight="1" spans="1:13">
      <c r="A72" s="10"/>
      <c r="B72" s="15"/>
      <c r="C72" s="15" t="s">
        <v>354</v>
      </c>
      <c r="D72" s="15" t="s">
        <v>355</v>
      </c>
      <c r="E72" s="16" t="s">
        <v>37</v>
      </c>
      <c r="F72" s="11">
        <v>0</v>
      </c>
      <c r="G72" s="13">
        <v>0</v>
      </c>
      <c r="H72" s="14"/>
      <c r="I72" s="27">
        <v>5</v>
      </c>
      <c r="J72" s="35"/>
      <c r="K72" s="27"/>
      <c r="L72" s="36"/>
      <c r="M72" s="34">
        <f t="shared" si="1"/>
        <v>5</v>
      </c>
    </row>
    <row r="73" ht="16.5" customHeight="1" spans="1:13">
      <c r="A73" s="10"/>
      <c r="B73" s="15"/>
      <c r="C73" s="15"/>
      <c r="D73" s="15" t="s">
        <v>352</v>
      </c>
      <c r="E73" s="16" t="s">
        <v>37</v>
      </c>
      <c r="F73" s="11">
        <v>0</v>
      </c>
      <c r="G73" s="13">
        <v>0</v>
      </c>
      <c r="H73" s="14"/>
      <c r="I73" s="27">
        <v>5</v>
      </c>
      <c r="J73" s="35"/>
      <c r="K73" s="27"/>
      <c r="L73" s="36"/>
      <c r="M73" s="34">
        <f t="shared" si="1"/>
        <v>5</v>
      </c>
    </row>
    <row r="74" ht="16.5" customHeight="1" spans="1:13">
      <c r="A74" s="10"/>
      <c r="B74" s="15"/>
      <c r="C74" s="15"/>
      <c r="D74" s="15" t="s">
        <v>356</v>
      </c>
      <c r="E74" s="16" t="s">
        <v>37</v>
      </c>
      <c r="F74" s="11">
        <v>0</v>
      </c>
      <c r="G74" s="13">
        <v>0</v>
      </c>
      <c r="H74" s="14"/>
      <c r="I74" s="27">
        <v>5</v>
      </c>
      <c r="J74" s="35"/>
      <c r="K74" s="27"/>
      <c r="L74" s="36"/>
      <c r="M74" s="34">
        <f t="shared" si="1"/>
        <v>5</v>
      </c>
    </row>
    <row r="75" ht="16.5" customHeight="1" spans="1:13">
      <c r="A75" s="10"/>
      <c r="B75" s="15"/>
      <c r="C75" s="15"/>
      <c r="D75" s="15" t="s">
        <v>357</v>
      </c>
      <c r="E75" s="16" t="s">
        <v>37</v>
      </c>
      <c r="F75" s="11">
        <v>0</v>
      </c>
      <c r="G75" s="13">
        <v>0</v>
      </c>
      <c r="H75" s="14"/>
      <c r="I75" s="27">
        <v>5</v>
      </c>
      <c r="J75" s="35"/>
      <c r="K75" s="27"/>
      <c r="L75" s="36"/>
      <c r="M75" s="34">
        <f t="shared" si="1"/>
        <v>5</v>
      </c>
    </row>
    <row r="76" ht="16.5" customHeight="1" spans="1:13">
      <c r="A76" s="10"/>
      <c r="B76" s="15"/>
      <c r="C76" s="15" t="s">
        <v>358</v>
      </c>
      <c r="D76" s="12" t="s">
        <v>359</v>
      </c>
      <c r="E76" s="16" t="s">
        <v>37</v>
      </c>
      <c r="F76" s="11">
        <v>0</v>
      </c>
      <c r="G76" s="13">
        <v>0</v>
      </c>
      <c r="H76" s="14"/>
      <c r="I76" s="27">
        <v>5</v>
      </c>
      <c r="J76" s="35"/>
      <c r="K76" s="27"/>
      <c r="L76" s="36"/>
      <c r="M76" s="34">
        <f t="shared" si="1"/>
        <v>5</v>
      </c>
    </row>
    <row r="77" ht="16.5" customHeight="1" spans="1:13">
      <c r="A77" s="10"/>
      <c r="B77" s="15"/>
      <c r="C77" s="15"/>
      <c r="D77" s="12" t="s">
        <v>360</v>
      </c>
      <c r="E77" s="16" t="s">
        <v>37</v>
      </c>
      <c r="F77" s="11">
        <v>0</v>
      </c>
      <c r="G77" s="13">
        <v>0</v>
      </c>
      <c r="H77" s="14"/>
      <c r="I77" s="27">
        <v>5</v>
      </c>
      <c r="J77" s="35"/>
      <c r="K77" s="27"/>
      <c r="L77" s="36"/>
      <c r="M77" s="34">
        <f t="shared" si="1"/>
        <v>5</v>
      </c>
    </row>
    <row r="78" ht="16.5" customHeight="1" spans="1:13">
      <c r="A78" s="10"/>
      <c r="B78" s="15"/>
      <c r="C78" s="15" t="s">
        <v>55</v>
      </c>
      <c r="D78" s="43" t="s">
        <v>56</v>
      </c>
      <c r="E78" s="16" t="s">
        <v>29</v>
      </c>
      <c r="F78" s="11">
        <v>270</v>
      </c>
      <c r="G78" s="13">
        <v>100</v>
      </c>
      <c r="H78" s="14"/>
      <c r="I78" s="27">
        <v>50</v>
      </c>
      <c r="J78" s="35"/>
      <c r="K78" s="27"/>
      <c r="L78" s="36"/>
      <c r="M78" s="34">
        <f t="shared" si="1"/>
        <v>420</v>
      </c>
    </row>
    <row r="79" ht="16.5" customHeight="1" spans="1:13">
      <c r="A79" s="10"/>
      <c r="B79" s="15" t="s">
        <v>361</v>
      </c>
      <c r="C79" s="15" t="s">
        <v>362</v>
      </c>
      <c r="D79" s="15" t="s">
        <v>363</v>
      </c>
      <c r="E79" s="16" t="s">
        <v>37</v>
      </c>
      <c r="F79" s="11">
        <v>0</v>
      </c>
      <c r="G79" s="13">
        <v>0</v>
      </c>
      <c r="H79" s="27"/>
      <c r="I79" s="27">
        <v>5</v>
      </c>
      <c r="J79" s="35"/>
      <c r="K79" s="27"/>
      <c r="L79" s="36"/>
      <c r="M79" s="34">
        <f t="shared" si="1"/>
        <v>5</v>
      </c>
    </row>
    <row r="80" ht="16.5" customHeight="1" spans="1:13">
      <c r="A80" s="10"/>
      <c r="B80" s="15"/>
      <c r="C80" s="15"/>
      <c r="D80" s="15" t="s">
        <v>364</v>
      </c>
      <c r="E80" s="16" t="s">
        <v>37</v>
      </c>
      <c r="F80" s="11">
        <v>0</v>
      </c>
      <c r="G80" s="13">
        <v>0</v>
      </c>
      <c r="H80" s="27"/>
      <c r="I80" s="27">
        <v>15</v>
      </c>
      <c r="J80" s="35"/>
      <c r="K80" s="27"/>
      <c r="L80" s="36"/>
      <c r="M80" s="34">
        <f t="shared" si="1"/>
        <v>15</v>
      </c>
    </row>
    <row r="81" ht="16.5" customHeight="1" spans="1:13">
      <c r="A81" s="10"/>
      <c r="B81" s="15"/>
      <c r="C81" s="15"/>
      <c r="D81" s="15" t="s">
        <v>365</v>
      </c>
      <c r="E81" s="16" t="s">
        <v>37</v>
      </c>
      <c r="F81" s="11">
        <v>0</v>
      </c>
      <c r="G81" s="13">
        <v>0</v>
      </c>
      <c r="H81" s="14"/>
      <c r="I81" s="27">
        <v>5</v>
      </c>
      <c r="J81" s="35"/>
      <c r="K81" s="27"/>
      <c r="L81" s="36"/>
      <c r="M81" s="34">
        <f t="shared" si="1"/>
        <v>5</v>
      </c>
    </row>
    <row r="82" ht="16.5" customHeight="1" spans="1:13">
      <c r="A82" s="10"/>
      <c r="B82" s="15"/>
      <c r="C82" s="15"/>
      <c r="D82" s="15" t="s">
        <v>366</v>
      </c>
      <c r="E82" s="16" t="s">
        <v>37</v>
      </c>
      <c r="F82" s="11">
        <v>0</v>
      </c>
      <c r="G82" s="13">
        <v>0</v>
      </c>
      <c r="H82" s="27"/>
      <c r="I82" s="27">
        <v>15</v>
      </c>
      <c r="J82" s="35"/>
      <c r="K82" s="27"/>
      <c r="L82" s="36"/>
      <c r="M82" s="34">
        <f t="shared" si="1"/>
        <v>15</v>
      </c>
    </row>
    <row r="83" ht="16.5" customHeight="1" spans="1:13">
      <c r="A83" s="10"/>
      <c r="B83" s="15"/>
      <c r="C83" s="15" t="s">
        <v>367</v>
      </c>
      <c r="D83" s="15" t="s">
        <v>363</v>
      </c>
      <c r="E83" s="16" t="s">
        <v>37</v>
      </c>
      <c r="F83" s="11">
        <v>0</v>
      </c>
      <c r="G83" s="13">
        <v>0</v>
      </c>
      <c r="H83" s="14"/>
      <c r="I83" s="27">
        <v>1</v>
      </c>
      <c r="J83" s="35"/>
      <c r="K83" s="27"/>
      <c r="L83" s="36"/>
      <c r="M83" s="34">
        <f t="shared" si="1"/>
        <v>1</v>
      </c>
    </row>
    <row r="84" ht="16.5" customHeight="1" spans="1:13">
      <c r="A84" s="10"/>
      <c r="B84" s="15"/>
      <c r="C84" s="15"/>
      <c r="D84" s="15" t="s">
        <v>364</v>
      </c>
      <c r="E84" s="16" t="s">
        <v>37</v>
      </c>
      <c r="F84" s="11">
        <v>0</v>
      </c>
      <c r="G84" s="13">
        <v>0</v>
      </c>
      <c r="H84" s="14"/>
      <c r="I84" s="27">
        <v>10</v>
      </c>
      <c r="J84" s="35"/>
      <c r="K84" s="27"/>
      <c r="L84" s="36"/>
      <c r="M84" s="34">
        <f t="shared" si="1"/>
        <v>10</v>
      </c>
    </row>
    <row r="85" ht="16.5" customHeight="1" spans="1:13">
      <c r="A85" s="10"/>
      <c r="B85" s="15"/>
      <c r="C85" s="15"/>
      <c r="D85" s="15" t="s">
        <v>365</v>
      </c>
      <c r="E85" s="16" t="s">
        <v>37</v>
      </c>
      <c r="F85" s="11">
        <v>0</v>
      </c>
      <c r="G85" s="13">
        <v>0</v>
      </c>
      <c r="H85" s="14"/>
      <c r="I85" s="27">
        <v>1</v>
      </c>
      <c r="J85" s="35"/>
      <c r="K85" s="27"/>
      <c r="L85" s="36"/>
      <c r="M85" s="34">
        <f t="shared" si="1"/>
        <v>1</v>
      </c>
    </row>
    <row r="86" ht="16.5" customHeight="1" spans="1:13">
      <c r="A86" s="10"/>
      <c r="B86" s="15"/>
      <c r="C86" s="15"/>
      <c r="D86" s="15" t="s">
        <v>366</v>
      </c>
      <c r="E86" s="16" t="s">
        <v>37</v>
      </c>
      <c r="F86" s="11">
        <v>0</v>
      </c>
      <c r="G86" s="13">
        <v>0</v>
      </c>
      <c r="H86" s="14"/>
      <c r="I86" s="27">
        <v>10</v>
      </c>
      <c r="J86" s="35"/>
      <c r="K86" s="27"/>
      <c r="L86" s="36"/>
      <c r="M86" s="34">
        <f t="shared" si="1"/>
        <v>10</v>
      </c>
    </row>
    <row r="87" ht="16.5" customHeight="1" spans="1:13">
      <c r="A87" s="10"/>
      <c r="B87" s="15"/>
      <c r="C87" s="15" t="s">
        <v>368</v>
      </c>
      <c r="D87" s="15" t="s">
        <v>369</v>
      </c>
      <c r="E87" s="16" t="s">
        <v>37</v>
      </c>
      <c r="F87" s="11">
        <v>0</v>
      </c>
      <c r="G87" s="13">
        <v>0</v>
      </c>
      <c r="H87" s="14"/>
      <c r="I87" s="27">
        <v>5</v>
      </c>
      <c r="J87" s="35"/>
      <c r="K87" s="27"/>
      <c r="L87" s="36"/>
      <c r="M87" s="34">
        <f t="shared" si="1"/>
        <v>5</v>
      </c>
    </row>
    <row r="88" ht="16.5" customHeight="1" spans="1:13">
      <c r="A88" s="10"/>
      <c r="B88" s="15" t="s">
        <v>370</v>
      </c>
      <c r="C88" s="15" t="s">
        <v>371</v>
      </c>
      <c r="D88" s="12" t="s">
        <v>372</v>
      </c>
      <c r="E88" s="16" t="s">
        <v>373</v>
      </c>
      <c r="F88" s="11">
        <v>0</v>
      </c>
      <c r="G88" s="13">
        <v>0</v>
      </c>
      <c r="H88" s="14"/>
      <c r="I88" s="27">
        <v>0</v>
      </c>
      <c r="J88" s="35"/>
      <c r="K88" s="27"/>
      <c r="L88" s="36"/>
      <c r="M88" s="34">
        <f t="shared" si="1"/>
        <v>0</v>
      </c>
    </row>
    <row r="89" ht="16.5" customHeight="1" spans="1:13">
      <c r="A89" s="10"/>
      <c r="B89" s="15"/>
      <c r="C89" s="15"/>
      <c r="D89" s="12" t="s">
        <v>374</v>
      </c>
      <c r="E89" s="16" t="s">
        <v>40</v>
      </c>
      <c r="F89" s="11">
        <v>2</v>
      </c>
      <c r="G89" s="13">
        <v>2</v>
      </c>
      <c r="H89" s="14"/>
      <c r="I89" s="27">
        <v>0</v>
      </c>
      <c r="J89" s="35"/>
      <c r="K89" s="27"/>
      <c r="L89" s="36"/>
      <c r="M89" s="34">
        <f t="shared" si="1"/>
        <v>4</v>
      </c>
    </row>
    <row r="90" ht="16.5" customHeight="1" spans="1:13">
      <c r="A90" s="10"/>
      <c r="B90" s="15"/>
      <c r="C90" s="15" t="s">
        <v>375</v>
      </c>
      <c r="D90" s="12" t="s">
        <v>372</v>
      </c>
      <c r="E90" s="16" t="s">
        <v>373</v>
      </c>
      <c r="F90" s="11">
        <v>0</v>
      </c>
      <c r="G90" s="13">
        <v>0</v>
      </c>
      <c r="H90" s="14"/>
      <c r="I90" s="27">
        <v>1</v>
      </c>
      <c r="J90" s="35"/>
      <c r="K90" s="27"/>
      <c r="L90" s="36"/>
      <c r="M90" s="34">
        <f t="shared" si="1"/>
        <v>1</v>
      </c>
    </row>
    <row r="91" ht="16.5" customHeight="1" spans="1:13">
      <c r="A91" s="10"/>
      <c r="B91" s="15"/>
      <c r="C91" s="15"/>
      <c r="D91" s="12" t="s">
        <v>374</v>
      </c>
      <c r="E91" s="16" t="s">
        <v>40</v>
      </c>
      <c r="F91" s="11">
        <v>0</v>
      </c>
      <c r="G91" s="13">
        <v>0</v>
      </c>
      <c r="H91" s="14"/>
      <c r="I91" s="27">
        <v>1</v>
      </c>
      <c r="J91" s="35"/>
      <c r="K91" s="27"/>
      <c r="L91" s="36"/>
      <c r="M91" s="34">
        <f t="shared" si="1"/>
        <v>1</v>
      </c>
    </row>
    <row r="92" ht="16.5" customHeight="1" spans="1:13">
      <c r="A92" s="10"/>
      <c r="B92" s="15"/>
      <c r="C92" s="15" t="s">
        <v>376</v>
      </c>
      <c r="D92" s="12" t="s">
        <v>372</v>
      </c>
      <c r="E92" s="16" t="s">
        <v>373</v>
      </c>
      <c r="F92" s="11">
        <v>0</v>
      </c>
      <c r="G92" s="13">
        <v>0</v>
      </c>
      <c r="H92" s="14"/>
      <c r="I92" s="27">
        <v>1</v>
      </c>
      <c r="J92" s="35"/>
      <c r="K92" s="27"/>
      <c r="L92" s="36"/>
      <c r="M92" s="34">
        <f t="shared" si="1"/>
        <v>1</v>
      </c>
    </row>
    <row r="93" ht="16.5" customHeight="1" spans="1:13">
      <c r="A93" s="10"/>
      <c r="B93" s="15"/>
      <c r="C93" s="15"/>
      <c r="D93" s="12" t="s">
        <v>374</v>
      </c>
      <c r="E93" s="16" t="s">
        <v>40</v>
      </c>
      <c r="F93" s="11">
        <v>0</v>
      </c>
      <c r="G93" s="13">
        <v>0</v>
      </c>
      <c r="H93" s="14"/>
      <c r="I93" s="27">
        <v>1</v>
      </c>
      <c r="J93" s="35"/>
      <c r="K93" s="27"/>
      <c r="L93" s="36"/>
      <c r="M93" s="34">
        <f t="shared" si="1"/>
        <v>1</v>
      </c>
    </row>
    <row r="94" ht="16.5" customHeight="1" spans="1:13">
      <c r="A94" s="10"/>
      <c r="B94" s="15" t="s">
        <v>57</v>
      </c>
      <c r="C94" s="15" t="s">
        <v>58</v>
      </c>
      <c r="D94" s="15" t="s">
        <v>59</v>
      </c>
      <c r="E94" s="16" t="s">
        <v>29</v>
      </c>
      <c r="F94" s="11">
        <v>0</v>
      </c>
      <c r="G94" s="13">
        <v>10</v>
      </c>
      <c r="H94" s="14"/>
      <c r="I94" s="27">
        <v>100</v>
      </c>
      <c r="J94" s="35"/>
      <c r="K94" s="27"/>
      <c r="L94" s="36"/>
      <c r="M94" s="34">
        <f t="shared" si="1"/>
        <v>110</v>
      </c>
    </row>
    <row r="95" ht="16.5" customHeight="1" spans="1:13">
      <c r="A95" s="10"/>
      <c r="B95" s="15"/>
      <c r="C95" s="15"/>
      <c r="D95" s="15" t="s">
        <v>60</v>
      </c>
      <c r="E95" s="16" t="s">
        <v>29</v>
      </c>
      <c r="F95" s="11">
        <v>60</v>
      </c>
      <c r="G95" s="13">
        <v>10</v>
      </c>
      <c r="H95" s="14"/>
      <c r="I95" s="27">
        <v>100</v>
      </c>
      <c r="J95" s="35"/>
      <c r="K95" s="27"/>
      <c r="L95" s="36"/>
      <c r="M95" s="34">
        <f t="shared" si="1"/>
        <v>170</v>
      </c>
    </row>
    <row r="96" ht="16.5" customHeight="1" spans="1:13">
      <c r="A96" s="10"/>
      <c r="B96" s="15"/>
      <c r="C96" s="15"/>
      <c r="D96" s="15" t="s">
        <v>61</v>
      </c>
      <c r="E96" s="16" t="s">
        <v>29</v>
      </c>
      <c r="F96" s="11">
        <v>0</v>
      </c>
      <c r="G96" s="13">
        <v>10</v>
      </c>
      <c r="H96" s="14"/>
      <c r="I96" s="27">
        <v>1</v>
      </c>
      <c r="J96" s="35"/>
      <c r="K96" s="27"/>
      <c r="L96" s="36"/>
      <c r="M96" s="34">
        <f t="shared" si="1"/>
        <v>11</v>
      </c>
    </row>
    <row r="97" ht="16.5" customHeight="1" spans="1:13">
      <c r="A97" s="10"/>
      <c r="B97" s="15"/>
      <c r="C97" s="15" t="s">
        <v>62</v>
      </c>
      <c r="D97" s="15" t="s">
        <v>377</v>
      </c>
      <c r="E97" s="16" t="s">
        <v>29</v>
      </c>
      <c r="F97" s="11">
        <v>60</v>
      </c>
      <c r="G97" s="13">
        <v>10</v>
      </c>
      <c r="H97" s="14"/>
      <c r="I97" s="27">
        <v>100</v>
      </c>
      <c r="J97" s="35"/>
      <c r="K97" s="27"/>
      <c r="L97" s="36"/>
      <c r="M97" s="34">
        <f t="shared" si="1"/>
        <v>170</v>
      </c>
    </row>
    <row r="98" ht="16.5" customHeight="1" spans="1:13">
      <c r="A98" s="10"/>
      <c r="B98" s="15"/>
      <c r="C98" s="15"/>
      <c r="D98" s="15" t="s">
        <v>64</v>
      </c>
      <c r="E98" s="16" t="s">
        <v>29</v>
      </c>
      <c r="F98" s="11">
        <v>0</v>
      </c>
      <c r="G98" s="13">
        <v>10</v>
      </c>
      <c r="H98" s="14"/>
      <c r="I98" s="27">
        <v>100</v>
      </c>
      <c r="J98" s="35"/>
      <c r="K98" s="27"/>
      <c r="L98" s="36"/>
      <c r="M98" s="34">
        <f t="shared" si="1"/>
        <v>110</v>
      </c>
    </row>
    <row r="99" ht="16.5" customHeight="1" spans="1:13">
      <c r="A99" s="10"/>
      <c r="B99" s="15"/>
      <c r="C99" s="15" t="s">
        <v>378</v>
      </c>
      <c r="D99" s="15" t="s">
        <v>66</v>
      </c>
      <c r="E99" s="16" t="s">
        <v>29</v>
      </c>
      <c r="F99" s="11">
        <v>0</v>
      </c>
      <c r="G99" s="13">
        <v>10</v>
      </c>
      <c r="H99" s="27"/>
      <c r="I99" s="27">
        <v>100</v>
      </c>
      <c r="J99" s="35"/>
      <c r="K99" s="27"/>
      <c r="L99" s="36"/>
      <c r="M99" s="34">
        <f t="shared" si="1"/>
        <v>110</v>
      </c>
    </row>
    <row r="100" ht="16.5" customHeight="1" spans="1:13">
      <c r="A100" s="10"/>
      <c r="B100" s="15"/>
      <c r="C100" s="15"/>
      <c r="D100" s="15" t="s">
        <v>67</v>
      </c>
      <c r="E100" s="16" t="s">
        <v>29</v>
      </c>
      <c r="F100" s="11">
        <v>0</v>
      </c>
      <c r="G100" s="13">
        <v>10</v>
      </c>
      <c r="H100" s="27"/>
      <c r="I100" s="27">
        <v>50</v>
      </c>
      <c r="J100" s="35"/>
      <c r="K100" s="27"/>
      <c r="L100" s="36"/>
      <c r="M100" s="34">
        <f t="shared" si="1"/>
        <v>60</v>
      </c>
    </row>
    <row r="101" ht="16.5" customHeight="1" spans="1:13">
      <c r="A101" s="10"/>
      <c r="B101" s="15"/>
      <c r="C101" s="15"/>
      <c r="D101" s="15" t="s">
        <v>68</v>
      </c>
      <c r="E101" s="16" t="s">
        <v>29</v>
      </c>
      <c r="F101" s="11">
        <v>0</v>
      </c>
      <c r="G101" s="13">
        <v>10</v>
      </c>
      <c r="H101" s="27"/>
      <c r="I101" s="27">
        <v>100</v>
      </c>
      <c r="J101" s="35"/>
      <c r="K101" s="27"/>
      <c r="L101" s="36"/>
      <c r="M101" s="34">
        <f t="shared" si="1"/>
        <v>110</v>
      </c>
    </row>
    <row r="102" ht="16.5" customHeight="1" spans="1:13">
      <c r="A102" s="10"/>
      <c r="B102" s="15"/>
      <c r="C102" s="15" t="s">
        <v>69</v>
      </c>
      <c r="D102" s="15" t="s">
        <v>70</v>
      </c>
      <c r="E102" s="16" t="s">
        <v>29</v>
      </c>
      <c r="F102" s="11">
        <v>0</v>
      </c>
      <c r="G102" s="13">
        <v>10</v>
      </c>
      <c r="H102" s="27"/>
      <c r="I102" s="27">
        <v>50</v>
      </c>
      <c r="J102" s="35"/>
      <c r="K102" s="27"/>
      <c r="L102" s="36"/>
      <c r="M102" s="34">
        <f t="shared" si="1"/>
        <v>60</v>
      </c>
    </row>
    <row r="103" ht="16.5" customHeight="1" spans="1:13">
      <c r="A103" s="10"/>
      <c r="B103" s="15"/>
      <c r="C103" s="15"/>
      <c r="D103" s="15" t="s">
        <v>71</v>
      </c>
      <c r="E103" s="16" t="s">
        <v>29</v>
      </c>
      <c r="F103" s="11">
        <v>0</v>
      </c>
      <c r="G103" s="13">
        <v>10</v>
      </c>
      <c r="H103" s="14"/>
      <c r="I103" s="27">
        <v>50</v>
      </c>
      <c r="J103" s="35"/>
      <c r="K103" s="27"/>
      <c r="L103" s="36"/>
      <c r="M103" s="34">
        <f t="shared" si="1"/>
        <v>60</v>
      </c>
    </row>
    <row r="104" ht="16.5" customHeight="1" spans="1:13">
      <c r="A104" s="10"/>
      <c r="B104" s="15"/>
      <c r="C104" s="15" t="s">
        <v>72</v>
      </c>
      <c r="D104" s="15" t="s">
        <v>379</v>
      </c>
      <c r="E104" s="16" t="s">
        <v>15</v>
      </c>
      <c r="F104" s="11">
        <v>0</v>
      </c>
      <c r="G104" s="13">
        <v>10</v>
      </c>
      <c r="H104" s="14"/>
      <c r="I104" s="27">
        <v>20</v>
      </c>
      <c r="J104" s="35"/>
      <c r="K104" s="27"/>
      <c r="L104" s="36"/>
      <c r="M104" s="34">
        <f t="shared" si="1"/>
        <v>30</v>
      </c>
    </row>
    <row r="105" ht="16.5" customHeight="1" spans="1:13">
      <c r="A105" s="10"/>
      <c r="B105" s="16" t="s">
        <v>74</v>
      </c>
      <c r="C105" s="16"/>
      <c r="D105" s="15" t="s">
        <v>75</v>
      </c>
      <c r="E105" s="11" t="s">
        <v>29</v>
      </c>
      <c r="F105" s="11">
        <v>0</v>
      </c>
      <c r="G105" s="13">
        <v>10</v>
      </c>
      <c r="H105" s="44"/>
      <c r="I105" s="27">
        <v>50</v>
      </c>
      <c r="J105" s="35"/>
      <c r="K105" s="27"/>
      <c r="L105" s="36"/>
      <c r="M105" s="34">
        <f t="shared" si="1"/>
        <v>60</v>
      </c>
    </row>
    <row r="106" ht="16.5" customHeight="1" spans="1:13">
      <c r="A106" s="10"/>
      <c r="B106" s="16"/>
      <c r="C106" s="16"/>
      <c r="D106" s="15" t="s">
        <v>76</v>
      </c>
      <c r="E106" s="11" t="s">
        <v>29</v>
      </c>
      <c r="F106" s="11">
        <v>0</v>
      </c>
      <c r="G106" s="13">
        <v>10</v>
      </c>
      <c r="H106" s="44"/>
      <c r="I106" s="27">
        <v>50</v>
      </c>
      <c r="J106" s="35"/>
      <c r="K106" s="27"/>
      <c r="L106" s="36"/>
      <c r="M106" s="34">
        <f t="shared" si="1"/>
        <v>60</v>
      </c>
    </row>
    <row r="107" ht="16.5" customHeight="1" spans="1:13">
      <c r="A107" s="10"/>
      <c r="B107" s="16"/>
      <c r="C107" s="16"/>
      <c r="D107" s="15" t="s">
        <v>380</v>
      </c>
      <c r="E107" s="11" t="s">
        <v>29</v>
      </c>
      <c r="F107" s="11">
        <v>0</v>
      </c>
      <c r="G107" s="13">
        <v>10</v>
      </c>
      <c r="H107" s="44"/>
      <c r="I107" s="27">
        <v>5</v>
      </c>
      <c r="J107" s="35"/>
      <c r="K107" s="27"/>
      <c r="L107" s="36"/>
      <c r="M107" s="34">
        <f t="shared" si="1"/>
        <v>15</v>
      </c>
    </row>
    <row r="108" ht="16.5" customHeight="1" spans="1:13">
      <c r="A108" s="10"/>
      <c r="B108" s="16"/>
      <c r="C108" s="16"/>
      <c r="D108" s="15" t="s">
        <v>77</v>
      </c>
      <c r="E108" s="11" t="s">
        <v>29</v>
      </c>
      <c r="F108" s="11">
        <v>0</v>
      </c>
      <c r="G108" s="13">
        <v>10</v>
      </c>
      <c r="H108" s="44"/>
      <c r="I108" s="27">
        <v>5</v>
      </c>
      <c r="J108" s="35"/>
      <c r="K108" s="27"/>
      <c r="L108" s="36"/>
      <c r="M108" s="34">
        <f t="shared" si="1"/>
        <v>15</v>
      </c>
    </row>
    <row r="109" ht="21" customHeight="1" spans="1:13">
      <c r="A109" s="10"/>
      <c r="B109" s="15" t="s">
        <v>381</v>
      </c>
      <c r="C109" s="15" t="s">
        <v>382</v>
      </c>
      <c r="D109" s="15" t="s">
        <v>383</v>
      </c>
      <c r="E109" s="16" t="s">
        <v>37</v>
      </c>
      <c r="F109" s="11">
        <v>0</v>
      </c>
      <c r="G109" s="13">
        <v>10</v>
      </c>
      <c r="H109" s="27"/>
      <c r="I109" s="27">
        <v>10</v>
      </c>
      <c r="J109" s="35"/>
      <c r="K109" s="27"/>
      <c r="L109" s="36"/>
      <c r="M109" s="34">
        <f t="shared" si="1"/>
        <v>20</v>
      </c>
    </row>
    <row r="110" ht="16.5" customHeight="1" spans="1:13">
      <c r="A110" s="10"/>
      <c r="B110" s="15"/>
      <c r="C110" s="15" t="s">
        <v>384</v>
      </c>
      <c r="D110" s="15" t="s">
        <v>383</v>
      </c>
      <c r="E110" s="16" t="s">
        <v>37</v>
      </c>
      <c r="F110" s="11">
        <v>0</v>
      </c>
      <c r="G110" s="13">
        <v>10</v>
      </c>
      <c r="H110" s="27"/>
      <c r="I110" s="27">
        <v>10</v>
      </c>
      <c r="J110" s="35"/>
      <c r="K110" s="27"/>
      <c r="L110" s="36"/>
      <c r="M110" s="34">
        <f t="shared" si="1"/>
        <v>20</v>
      </c>
    </row>
    <row r="111" ht="16.5" customHeight="1" spans="1:13">
      <c r="A111" s="10"/>
      <c r="B111" s="15"/>
      <c r="C111" s="15" t="s">
        <v>385</v>
      </c>
      <c r="D111" s="15" t="s">
        <v>386</v>
      </c>
      <c r="E111" s="16" t="s">
        <v>37</v>
      </c>
      <c r="F111" s="11">
        <v>0</v>
      </c>
      <c r="G111" s="13">
        <v>0</v>
      </c>
      <c r="H111" s="27"/>
      <c r="I111" s="27">
        <v>10</v>
      </c>
      <c r="J111" s="35"/>
      <c r="K111" s="27"/>
      <c r="L111" s="36"/>
      <c r="M111" s="34">
        <f t="shared" si="1"/>
        <v>10</v>
      </c>
    </row>
    <row r="112" ht="16.5" customHeight="1" spans="1:13">
      <c r="A112" s="10"/>
      <c r="B112" s="15"/>
      <c r="C112" s="15" t="s">
        <v>387</v>
      </c>
      <c r="D112" s="15" t="s">
        <v>386</v>
      </c>
      <c r="E112" s="16" t="s">
        <v>37</v>
      </c>
      <c r="F112" s="11">
        <v>0</v>
      </c>
      <c r="G112" s="13">
        <v>0</v>
      </c>
      <c r="H112" s="27"/>
      <c r="I112" s="27">
        <v>10</v>
      </c>
      <c r="J112" s="35"/>
      <c r="K112" s="27"/>
      <c r="L112" s="36"/>
      <c r="M112" s="34">
        <f t="shared" si="1"/>
        <v>10</v>
      </c>
    </row>
    <row r="113" ht="16.5" customHeight="1" spans="1:13">
      <c r="A113" s="10"/>
      <c r="B113" s="15" t="s">
        <v>388</v>
      </c>
      <c r="C113" s="15" t="s">
        <v>389</v>
      </c>
      <c r="D113" s="12" t="s">
        <v>390</v>
      </c>
      <c r="E113" s="16" t="s">
        <v>29</v>
      </c>
      <c r="F113" s="11">
        <v>30</v>
      </c>
      <c r="G113" s="13">
        <v>0</v>
      </c>
      <c r="H113" s="14"/>
      <c r="I113" s="27">
        <v>5</v>
      </c>
      <c r="J113" s="35"/>
      <c r="K113" s="27"/>
      <c r="L113" s="36"/>
      <c r="M113" s="34">
        <f t="shared" si="1"/>
        <v>35</v>
      </c>
    </row>
    <row r="114" ht="16.5" customHeight="1" spans="1:13">
      <c r="A114" s="10"/>
      <c r="B114" s="15"/>
      <c r="C114" s="15" t="s">
        <v>391</v>
      </c>
      <c r="D114" s="12" t="s">
        <v>392</v>
      </c>
      <c r="E114" s="16" t="s">
        <v>29</v>
      </c>
      <c r="F114" s="11">
        <v>30</v>
      </c>
      <c r="G114" s="13">
        <v>0</v>
      </c>
      <c r="H114" s="14"/>
      <c r="I114" s="27">
        <v>5</v>
      </c>
      <c r="J114" s="35"/>
      <c r="K114" s="27"/>
      <c r="L114" s="36"/>
      <c r="M114" s="34">
        <f t="shared" si="1"/>
        <v>35</v>
      </c>
    </row>
    <row r="115" ht="16.5" customHeight="1" spans="1:500">
      <c r="A115" s="10"/>
      <c r="B115" s="15" t="s">
        <v>393</v>
      </c>
      <c r="C115" s="15" t="s">
        <v>79</v>
      </c>
      <c r="D115" s="12" t="s">
        <v>80</v>
      </c>
      <c r="E115" s="16" t="s">
        <v>22</v>
      </c>
      <c r="F115" s="11">
        <v>60</v>
      </c>
      <c r="G115" s="13">
        <v>0</v>
      </c>
      <c r="H115" s="45"/>
      <c r="I115" s="27">
        <v>80</v>
      </c>
      <c r="J115" s="35"/>
      <c r="K115" s="27"/>
      <c r="L115" s="36"/>
      <c r="M115" s="34">
        <f t="shared" si="1"/>
        <v>140</v>
      </c>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c r="IW115" s="47"/>
      <c r="IX115" s="47"/>
      <c r="IY115" s="47"/>
      <c r="IZ115" s="47"/>
      <c r="JA115" s="47"/>
      <c r="JB115" s="47"/>
      <c r="JC115" s="47"/>
      <c r="JD115" s="47"/>
      <c r="JE115" s="47"/>
      <c r="JF115" s="47"/>
      <c r="JG115" s="47"/>
      <c r="JH115" s="47"/>
      <c r="JI115" s="47"/>
      <c r="JJ115" s="47"/>
      <c r="JK115" s="47"/>
      <c r="JL115" s="47"/>
      <c r="JM115" s="47"/>
      <c r="JN115" s="47"/>
      <c r="JO115" s="47"/>
      <c r="JP115" s="47"/>
      <c r="JQ115" s="47"/>
      <c r="JR115" s="47"/>
      <c r="JS115" s="47"/>
      <c r="JT115" s="47"/>
      <c r="JU115" s="47"/>
      <c r="JV115" s="47"/>
      <c r="JW115" s="47"/>
      <c r="JX115" s="47"/>
      <c r="JY115" s="47"/>
      <c r="JZ115" s="47"/>
      <c r="KA115" s="47"/>
      <c r="KB115" s="47"/>
      <c r="KC115" s="47"/>
      <c r="KD115" s="47"/>
      <c r="KE115" s="47"/>
      <c r="KF115" s="47"/>
      <c r="KG115" s="47"/>
      <c r="KH115" s="47"/>
      <c r="KI115" s="47"/>
      <c r="KJ115" s="47"/>
      <c r="KK115" s="47"/>
      <c r="KL115" s="47"/>
      <c r="KM115" s="47"/>
      <c r="KN115" s="47"/>
      <c r="KO115" s="47"/>
      <c r="KP115" s="47"/>
      <c r="KQ115" s="47"/>
      <c r="KR115" s="47"/>
      <c r="KS115" s="47"/>
      <c r="KT115" s="47"/>
      <c r="KU115" s="47"/>
      <c r="KV115" s="47"/>
      <c r="KW115" s="47"/>
      <c r="KX115" s="47"/>
      <c r="KY115" s="47"/>
      <c r="KZ115" s="47"/>
      <c r="LA115" s="47"/>
      <c r="LB115" s="47"/>
      <c r="LC115" s="47"/>
      <c r="LD115" s="47"/>
      <c r="LE115" s="47"/>
      <c r="LF115" s="47"/>
      <c r="LG115" s="47"/>
      <c r="LH115" s="47"/>
      <c r="LI115" s="47"/>
      <c r="LJ115" s="47"/>
      <c r="LK115" s="47"/>
      <c r="LL115" s="47"/>
      <c r="LM115" s="47"/>
      <c r="LN115" s="47"/>
      <c r="LO115" s="47"/>
      <c r="LP115" s="47"/>
      <c r="LQ115" s="47"/>
      <c r="LR115" s="47"/>
      <c r="LS115" s="47"/>
      <c r="LT115" s="47"/>
      <c r="LU115" s="47"/>
      <c r="LV115" s="47"/>
      <c r="LW115" s="47"/>
      <c r="LX115" s="47"/>
      <c r="LY115" s="47"/>
      <c r="LZ115" s="47"/>
      <c r="MA115" s="47"/>
      <c r="MB115" s="47"/>
      <c r="MC115" s="47"/>
      <c r="MD115" s="47"/>
      <c r="ME115" s="47"/>
      <c r="MF115" s="47"/>
      <c r="MG115" s="47"/>
      <c r="MH115" s="47"/>
      <c r="MI115" s="47"/>
      <c r="MJ115" s="47"/>
      <c r="MK115" s="47"/>
      <c r="ML115" s="47"/>
      <c r="MM115" s="47"/>
      <c r="MN115" s="47"/>
      <c r="MO115" s="47"/>
      <c r="MP115" s="47"/>
      <c r="MQ115" s="47"/>
      <c r="MR115" s="47"/>
      <c r="MS115" s="47"/>
      <c r="MT115" s="47"/>
      <c r="MU115" s="47"/>
      <c r="MV115" s="47"/>
      <c r="MW115" s="47"/>
      <c r="MX115" s="47"/>
      <c r="MY115" s="47"/>
      <c r="MZ115" s="47"/>
      <c r="NA115" s="47"/>
      <c r="NB115" s="47"/>
      <c r="NC115" s="47"/>
      <c r="ND115" s="47"/>
      <c r="NE115" s="47"/>
      <c r="NF115" s="47"/>
      <c r="NG115" s="47"/>
      <c r="NH115" s="47"/>
      <c r="NI115" s="47"/>
      <c r="NJ115" s="47"/>
      <c r="NK115" s="47"/>
      <c r="NL115" s="47"/>
      <c r="NM115" s="47"/>
      <c r="NN115" s="47"/>
      <c r="NO115" s="47"/>
      <c r="NP115" s="47"/>
      <c r="NQ115" s="47"/>
      <c r="NR115" s="47"/>
      <c r="NS115" s="47"/>
      <c r="NT115" s="47"/>
      <c r="NU115" s="47"/>
      <c r="NV115" s="47"/>
      <c r="NW115" s="47"/>
      <c r="NX115" s="47"/>
      <c r="NY115" s="47"/>
      <c r="NZ115" s="47"/>
      <c r="OA115" s="47"/>
      <c r="OB115" s="47"/>
      <c r="OC115" s="47"/>
      <c r="OD115" s="47"/>
      <c r="OE115" s="47"/>
      <c r="OF115" s="47"/>
      <c r="OG115" s="47"/>
      <c r="OH115" s="47"/>
      <c r="OI115" s="47"/>
      <c r="OJ115" s="47"/>
      <c r="OK115" s="47"/>
      <c r="OL115" s="47"/>
      <c r="OM115" s="47"/>
      <c r="ON115" s="47"/>
      <c r="OO115" s="47"/>
      <c r="OP115" s="47"/>
      <c r="OQ115" s="47"/>
      <c r="OR115" s="47"/>
      <c r="OS115" s="47"/>
      <c r="OT115" s="47"/>
      <c r="OU115" s="47"/>
      <c r="OV115" s="47"/>
      <c r="OW115" s="47"/>
      <c r="OX115" s="47"/>
      <c r="OY115" s="47"/>
      <c r="OZ115" s="47"/>
      <c r="PA115" s="47"/>
      <c r="PB115" s="47"/>
      <c r="PC115" s="47"/>
      <c r="PD115" s="47"/>
      <c r="PE115" s="47"/>
      <c r="PF115" s="47"/>
      <c r="PG115" s="47"/>
      <c r="PH115" s="47"/>
      <c r="PI115" s="47"/>
      <c r="PJ115" s="47"/>
      <c r="PK115" s="47"/>
      <c r="PL115" s="47"/>
      <c r="PM115" s="47"/>
      <c r="PN115" s="47"/>
      <c r="PO115" s="47"/>
      <c r="PP115" s="47"/>
      <c r="PQ115" s="47"/>
      <c r="PR115" s="47"/>
      <c r="PS115" s="47"/>
      <c r="PT115" s="47"/>
      <c r="PU115" s="47"/>
      <c r="PV115" s="47"/>
      <c r="PW115" s="47"/>
      <c r="PX115" s="47"/>
      <c r="PY115" s="47"/>
      <c r="PZ115" s="47"/>
      <c r="QA115" s="47"/>
      <c r="QB115" s="47"/>
      <c r="QC115" s="47"/>
      <c r="QD115" s="47"/>
      <c r="QE115" s="47"/>
      <c r="QF115" s="47"/>
      <c r="QG115" s="47"/>
      <c r="QH115" s="47"/>
      <c r="QI115" s="47"/>
      <c r="QJ115" s="47"/>
      <c r="QK115" s="47"/>
      <c r="QL115" s="47"/>
      <c r="QM115" s="47"/>
      <c r="QN115" s="47"/>
      <c r="QO115" s="47"/>
      <c r="QP115" s="47"/>
      <c r="QQ115" s="47"/>
      <c r="QR115" s="47"/>
      <c r="QS115" s="47"/>
      <c r="QT115" s="47"/>
      <c r="QU115" s="47"/>
      <c r="QV115" s="47"/>
      <c r="QW115" s="47"/>
      <c r="QX115" s="47"/>
      <c r="QY115" s="47"/>
      <c r="QZ115" s="47"/>
      <c r="RA115" s="47"/>
      <c r="RB115" s="47"/>
      <c r="RC115" s="47"/>
      <c r="RD115" s="47"/>
      <c r="RE115" s="47"/>
      <c r="RF115" s="47"/>
      <c r="RG115" s="47"/>
      <c r="RH115" s="47"/>
      <c r="RI115" s="47"/>
      <c r="RJ115" s="47"/>
      <c r="RK115" s="47"/>
      <c r="RL115" s="47"/>
      <c r="RM115" s="47"/>
      <c r="RN115" s="47"/>
      <c r="RO115" s="47"/>
      <c r="RP115" s="47"/>
      <c r="RQ115" s="47"/>
      <c r="RR115" s="47"/>
      <c r="RS115" s="47"/>
      <c r="RT115" s="47"/>
      <c r="RU115" s="47"/>
      <c r="RV115" s="47"/>
      <c r="RW115" s="47"/>
      <c r="RX115" s="47"/>
      <c r="RY115" s="47"/>
      <c r="RZ115" s="47"/>
      <c r="SA115" s="47"/>
      <c r="SB115" s="47"/>
      <c r="SC115" s="47"/>
      <c r="SD115" s="47"/>
      <c r="SE115" s="47"/>
      <c r="SF115" s="47"/>
    </row>
    <row r="116" ht="16.5" customHeight="1" spans="1:500">
      <c r="A116" s="10"/>
      <c r="B116" s="15"/>
      <c r="C116" s="15"/>
      <c r="D116" s="12" t="s">
        <v>81</v>
      </c>
      <c r="E116" s="16" t="s">
        <v>22</v>
      </c>
      <c r="F116" s="11">
        <v>0</v>
      </c>
      <c r="G116" s="13">
        <v>0</v>
      </c>
      <c r="H116" s="45"/>
      <c r="I116" s="27">
        <v>16</v>
      </c>
      <c r="J116" s="35"/>
      <c r="K116" s="27"/>
      <c r="L116" s="36"/>
      <c r="M116" s="34">
        <f t="shared" si="1"/>
        <v>16</v>
      </c>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c r="IW116" s="47"/>
      <c r="IX116" s="47"/>
      <c r="IY116" s="47"/>
      <c r="IZ116" s="47"/>
      <c r="JA116" s="47"/>
      <c r="JB116" s="47"/>
      <c r="JC116" s="47"/>
      <c r="JD116" s="47"/>
      <c r="JE116" s="47"/>
      <c r="JF116" s="47"/>
      <c r="JG116" s="47"/>
      <c r="JH116" s="47"/>
      <c r="JI116" s="47"/>
      <c r="JJ116" s="47"/>
      <c r="JK116" s="47"/>
      <c r="JL116" s="47"/>
      <c r="JM116" s="47"/>
      <c r="JN116" s="47"/>
      <c r="JO116" s="47"/>
      <c r="JP116" s="47"/>
      <c r="JQ116" s="47"/>
      <c r="JR116" s="47"/>
      <c r="JS116" s="47"/>
      <c r="JT116" s="47"/>
      <c r="JU116" s="47"/>
      <c r="JV116" s="47"/>
      <c r="JW116" s="47"/>
      <c r="JX116" s="47"/>
      <c r="JY116" s="47"/>
      <c r="JZ116" s="47"/>
      <c r="KA116" s="47"/>
      <c r="KB116" s="47"/>
      <c r="KC116" s="47"/>
      <c r="KD116" s="47"/>
      <c r="KE116" s="47"/>
      <c r="KF116" s="47"/>
      <c r="KG116" s="47"/>
      <c r="KH116" s="47"/>
      <c r="KI116" s="47"/>
      <c r="KJ116" s="47"/>
      <c r="KK116" s="47"/>
      <c r="KL116" s="47"/>
      <c r="KM116" s="47"/>
      <c r="KN116" s="47"/>
      <c r="KO116" s="47"/>
      <c r="KP116" s="47"/>
      <c r="KQ116" s="47"/>
      <c r="KR116" s="47"/>
      <c r="KS116" s="47"/>
      <c r="KT116" s="47"/>
      <c r="KU116" s="47"/>
      <c r="KV116" s="47"/>
      <c r="KW116" s="47"/>
      <c r="KX116" s="47"/>
      <c r="KY116" s="47"/>
      <c r="KZ116" s="47"/>
      <c r="LA116" s="47"/>
      <c r="LB116" s="47"/>
      <c r="LC116" s="47"/>
      <c r="LD116" s="47"/>
      <c r="LE116" s="47"/>
      <c r="LF116" s="47"/>
      <c r="LG116" s="47"/>
      <c r="LH116" s="47"/>
      <c r="LI116" s="47"/>
      <c r="LJ116" s="47"/>
      <c r="LK116" s="47"/>
      <c r="LL116" s="47"/>
      <c r="LM116" s="47"/>
      <c r="LN116" s="47"/>
      <c r="LO116" s="47"/>
      <c r="LP116" s="47"/>
      <c r="LQ116" s="47"/>
      <c r="LR116" s="47"/>
      <c r="LS116" s="47"/>
      <c r="LT116" s="47"/>
      <c r="LU116" s="47"/>
      <c r="LV116" s="47"/>
      <c r="LW116" s="47"/>
      <c r="LX116" s="47"/>
      <c r="LY116" s="47"/>
      <c r="LZ116" s="47"/>
      <c r="MA116" s="47"/>
      <c r="MB116" s="47"/>
      <c r="MC116" s="47"/>
      <c r="MD116" s="47"/>
      <c r="ME116" s="47"/>
      <c r="MF116" s="47"/>
      <c r="MG116" s="47"/>
      <c r="MH116" s="47"/>
      <c r="MI116" s="47"/>
      <c r="MJ116" s="47"/>
      <c r="MK116" s="47"/>
      <c r="ML116" s="47"/>
      <c r="MM116" s="47"/>
      <c r="MN116" s="47"/>
      <c r="MO116" s="47"/>
      <c r="MP116" s="47"/>
      <c r="MQ116" s="47"/>
      <c r="MR116" s="47"/>
      <c r="MS116" s="47"/>
      <c r="MT116" s="47"/>
      <c r="MU116" s="47"/>
      <c r="MV116" s="47"/>
      <c r="MW116" s="47"/>
      <c r="MX116" s="47"/>
      <c r="MY116" s="47"/>
      <c r="MZ116" s="47"/>
      <c r="NA116" s="47"/>
      <c r="NB116" s="47"/>
      <c r="NC116" s="47"/>
      <c r="ND116" s="47"/>
      <c r="NE116" s="47"/>
      <c r="NF116" s="47"/>
      <c r="NG116" s="47"/>
      <c r="NH116" s="47"/>
      <c r="NI116" s="47"/>
      <c r="NJ116" s="47"/>
      <c r="NK116" s="47"/>
      <c r="NL116" s="47"/>
      <c r="NM116" s="47"/>
      <c r="NN116" s="47"/>
      <c r="NO116" s="47"/>
      <c r="NP116" s="47"/>
      <c r="NQ116" s="47"/>
      <c r="NR116" s="47"/>
      <c r="NS116" s="47"/>
      <c r="NT116" s="47"/>
      <c r="NU116" s="47"/>
      <c r="NV116" s="47"/>
      <c r="NW116" s="47"/>
      <c r="NX116" s="47"/>
      <c r="NY116" s="47"/>
      <c r="NZ116" s="47"/>
      <c r="OA116" s="47"/>
      <c r="OB116" s="47"/>
      <c r="OC116" s="47"/>
      <c r="OD116" s="47"/>
      <c r="OE116" s="47"/>
      <c r="OF116" s="47"/>
      <c r="OG116" s="47"/>
      <c r="OH116" s="47"/>
      <c r="OI116" s="47"/>
      <c r="OJ116" s="47"/>
      <c r="OK116" s="47"/>
      <c r="OL116" s="47"/>
      <c r="OM116" s="47"/>
      <c r="ON116" s="47"/>
      <c r="OO116" s="47"/>
      <c r="OP116" s="47"/>
      <c r="OQ116" s="47"/>
      <c r="OR116" s="47"/>
      <c r="OS116" s="47"/>
      <c r="OT116" s="47"/>
      <c r="OU116" s="47"/>
      <c r="OV116" s="47"/>
      <c r="OW116" s="47"/>
      <c r="OX116" s="47"/>
      <c r="OY116" s="47"/>
      <c r="OZ116" s="47"/>
      <c r="PA116" s="47"/>
      <c r="PB116" s="47"/>
      <c r="PC116" s="47"/>
      <c r="PD116" s="47"/>
      <c r="PE116" s="47"/>
      <c r="PF116" s="47"/>
      <c r="PG116" s="47"/>
      <c r="PH116" s="47"/>
      <c r="PI116" s="47"/>
      <c r="PJ116" s="47"/>
      <c r="PK116" s="47"/>
      <c r="PL116" s="47"/>
      <c r="PM116" s="47"/>
      <c r="PN116" s="47"/>
      <c r="PO116" s="47"/>
      <c r="PP116" s="47"/>
      <c r="PQ116" s="47"/>
      <c r="PR116" s="47"/>
      <c r="PS116" s="47"/>
      <c r="PT116" s="47"/>
      <c r="PU116" s="47"/>
      <c r="PV116" s="47"/>
      <c r="PW116" s="47"/>
      <c r="PX116" s="47"/>
      <c r="PY116" s="47"/>
      <c r="PZ116" s="47"/>
      <c r="QA116" s="47"/>
      <c r="QB116" s="47"/>
      <c r="QC116" s="47"/>
      <c r="QD116" s="47"/>
      <c r="QE116" s="47"/>
      <c r="QF116" s="47"/>
      <c r="QG116" s="47"/>
      <c r="QH116" s="47"/>
      <c r="QI116" s="47"/>
      <c r="QJ116" s="47"/>
      <c r="QK116" s="47"/>
      <c r="QL116" s="47"/>
      <c r="QM116" s="47"/>
      <c r="QN116" s="47"/>
      <c r="QO116" s="47"/>
      <c r="QP116" s="47"/>
      <c r="QQ116" s="47"/>
      <c r="QR116" s="47"/>
      <c r="QS116" s="47"/>
      <c r="QT116" s="47"/>
      <c r="QU116" s="47"/>
      <c r="QV116" s="47"/>
      <c r="QW116" s="47"/>
      <c r="QX116" s="47"/>
      <c r="QY116" s="47"/>
      <c r="QZ116" s="47"/>
      <c r="RA116" s="47"/>
      <c r="RB116" s="47"/>
      <c r="RC116" s="47"/>
      <c r="RD116" s="47"/>
      <c r="RE116" s="47"/>
      <c r="RF116" s="47"/>
      <c r="RG116" s="47"/>
      <c r="RH116" s="47"/>
      <c r="RI116" s="47"/>
      <c r="RJ116" s="47"/>
      <c r="RK116" s="47"/>
      <c r="RL116" s="47"/>
      <c r="RM116" s="47"/>
      <c r="RN116" s="47"/>
      <c r="RO116" s="47"/>
      <c r="RP116" s="47"/>
      <c r="RQ116" s="47"/>
      <c r="RR116" s="47"/>
      <c r="RS116" s="47"/>
      <c r="RT116" s="47"/>
      <c r="RU116" s="47"/>
      <c r="RV116" s="47"/>
      <c r="RW116" s="47"/>
      <c r="RX116" s="47"/>
      <c r="RY116" s="47"/>
      <c r="RZ116" s="47"/>
      <c r="SA116" s="47"/>
      <c r="SB116" s="47"/>
      <c r="SC116" s="47"/>
      <c r="SD116" s="47"/>
      <c r="SE116" s="47"/>
      <c r="SF116" s="47"/>
    </row>
    <row r="117" ht="16.5" customHeight="1" spans="1:500">
      <c r="A117" s="10"/>
      <c r="B117" s="15"/>
      <c r="C117" s="15"/>
      <c r="D117" s="12" t="s">
        <v>82</v>
      </c>
      <c r="E117" s="16" t="s">
        <v>29</v>
      </c>
      <c r="F117" s="11">
        <v>60</v>
      </c>
      <c r="G117" s="13">
        <v>0</v>
      </c>
      <c r="H117" s="45"/>
      <c r="I117" s="27">
        <v>24</v>
      </c>
      <c r="J117" s="35"/>
      <c r="K117" s="27"/>
      <c r="L117" s="36"/>
      <c r="M117" s="34">
        <f t="shared" si="1"/>
        <v>84</v>
      </c>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7"/>
      <c r="JH117" s="47"/>
      <c r="JI117" s="47"/>
      <c r="JJ117" s="47"/>
      <c r="JK117" s="47"/>
      <c r="JL117" s="47"/>
      <c r="JM117" s="47"/>
      <c r="JN117" s="47"/>
      <c r="JO117" s="47"/>
      <c r="JP117" s="47"/>
      <c r="JQ117" s="47"/>
      <c r="JR117" s="47"/>
      <c r="JS117" s="47"/>
      <c r="JT117" s="47"/>
      <c r="JU117" s="47"/>
      <c r="JV117" s="47"/>
      <c r="JW117" s="47"/>
      <c r="JX117" s="47"/>
      <c r="JY117" s="47"/>
      <c r="JZ117" s="47"/>
      <c r="KA117" s="47"/>
      <c r="KB117" s="47"/>
      <c r="KC117" s="47"/>
      <c r="KD117" s="47"/>
      <c r="KE117" s="47"/>
      <c r="KF117" s="47"/>
      <c r="KG117" s="47"/>
      <c r="KH117" s="47"/>
      <c r="KI117" s="47"/>
      <c r="KJ117" s="47"/>
      <c r="KK117" s="47"/>
      <c r="KL117" s="47"/>
      <c r="KM117" s="47"/>
      <c r="KN117" s="47"/>
      <c r="KO117" s="47"/>
      <c r="KP117" s="47"/>
      <c r="KQ117" s="47"/>
      <c r="KR117" s="47"/>
      <c r="KS117" s="47"/>
      <c r="KT117" s="47"/>
      <c r="KU117" s="47"/>
      <c r="KV117" s="47"/>
      <c r="KW117" s="47"/>
      <c r="KX117" s="47"/>
      <c r="KY117" s="47"/>
      <c r="KZ117" s="47"/>
      <c r="LA117" s="47"/>
      <c r="LB117" s="47"/>
      <c r="LC117" s="47"/>
      <c r="LD117" s="47"/>
      <c r="LE117" s="47"/>
      <c r="LF117" s="47"/>
      <c r="LG117" s="47"/>
      <c r="LH117" s="47"/>
      <c r="LI117" s="47"/>
      <c r="LJ117" s="47"/>
      <c r="LK117" s="47"/>
      <c r="LL117" s="47"/>
      <c r="LM117" s="47"/>
      <c r="LN117" s="47"/>
      <c r="LO117" s="47"/>
      <c r="LP117" s="47"/>
      <c r="LQ117" s="47"/>
      <c r="LR117" s="47"/>
      <c r="LS117" s="47"/>
      <c r="LT117" s="47"/>
      <c r="LU117" s="47"/>
      <c r="LV117" s="47"/>
      <c r="LW117" s="47"/>
      <c r="LX117" s="47"/>
      <c r="LY117" s="47"/>
      <c r="LZ117" s="47"/>
      <c r="MA117" s="47"/>
      <c r="MB117" s="47"/>
      <c r="MC117" s="47"/>
      <c r="MD117" s="47"/>
      <c r="ME117" s="47"/>
      <c r="MF117" s="47"/>
      <c r="MG117" s="47"/>
      <c r="MH117" s="47"/>
      <c r="MI117" s="47"/>
      <c r="MJ117" s="47"/>
      <c r="MK117" s="47"/>
      <c r="ML117" s="47"/>
      <c r="MM117" s="47"/>
      <c r="MN117" s="47"/>
      <c r="MO117" s="47"/>
      <c r="MP117" s="47"/>
      <c r="MQ117" s="47"/>
      <c r="MR117" s="47"/>
      <c r="MS117" s="47"/>
      <c r="MT117" s="47"/>
      <c r="MU117" s="47"/>
      <c r="MV117" s="47"/>
      <c r="MW117" s="47"/>
      <c r="MX117" s="47"/>
      <c r="MY117" s="47"/>
      <c r="MZ117" s="47"/>
      <c r="NA117" s="47"/>
      <c r="NB117" s="47"/>
      <c r="NC117" s="47"/>
      <c r="ND117" s="47"/>
      <c r="NE117" s="47"/>
      <c r="NF117" s="47"/>
      <c r="NG117" s="47"/>
      <c r="NH117" s="47"/>
      <c r="NI117" s="47"/>
      <c r="NJ117" s="47"/>
      <c r="NK117" s="47"/>
      <c r="NL117" s="47"/>
      <c r="NM117" s="47"/>
      <c r="NN117" s="47"/>
      <c r="NO117" s="47"/>
      <c r="NP117" s="47"/>
      <c r="NQ117" s="47"/>
      <c r="NR117" s="47"/>
      <c r="NS117" s="47"/>
      <c r="NT117" s="47"/>
      <c r="NU117" s="47"/>
      <c r="NV117" s="47"/>
      <c r="NW117" s="47"/>
      <c r="NX117" s="47"/>
      <c r="NY117" s="47"/>
      <c r="NZ117" s="47"/>
      <c r="OA117" s="47"/>
      <c r="OB117" s="47"/>
      <c r="OC117" s="47"/>
      <c r="OD117" s="47"/>
      <c r="OE117" s="47"/>
      <c r="OF117" s="47"/>
      <c r="OG117" s="47"/>
      <c r="OH117" s="47"/>
      <c r="OI117" s="47"/>
      <c r="OJ117" s="47"/>
      <c r="OK117" s="47"/>
      <c r="OL117" s="47"/>
      <c r="OM117" s="47"/>
      <c r="ON117" s="47"/>
      <c r="OO117" s="47"/>
      <c r="OP117" s="47"/>
      <c r="OQ117" s="47"/>
      <c r="OR117" s="47"/>
      <c r="OS117" s="47"/>
      <c r="OT117" s="47"/>
      <c r="OU117" s="47"/>
      <c r="OV117" s="47"/>
      <c r="OW117" s="47"/>
      <c r="OX117" s="47"/>
      <c r="OY117" s="47"/>
      <c r="OZ117" s="47"/>
      <c r="PA117" s="47"/>
      <c r="PB117" s="47"/>
      <c r="PC117" s="47"/>
      <c r="PD117" s="47"/>
      <c r="PE117" s="47"/>
      <c r="PF117" s="47"/>
      <c r="PG117" s="47"/>
      <c r="PH117" s="47"/>
      <c r="PI117" s="47"/>
      <c r="PJ117" s="47"/>
      <c r="PK117" s="47"/>
      <c r="PL117" s="47"/>
      <c r="PM117" s="47"/>
      <c r="PN117" s="47"/>
      <c r="PO117" s="47"/>
      <c r="PP117" s="47"/>
      <c r="PQ117" s="47"/>
      <c r="PR117" s="47"/>
      <c r="PS117" s="47"/>
      <c r="PT117" s="47"/>
      <c r="PU117" s="47"/>
      <c r="PV117" s="47"/>
      <c r="PW117" s="47"/>
      <c r="PX117" s="47"/>
      <c r="PY117" s="47"/>
      <c r="PZ117" s="47"/>
      <c r="QA117" s="47"/>
      <c r="QB117" s="47"/>
      <c r="QC117" s="47"/>
      <c r="QD117" s="47"/>
      <c r="QE117" s="47"/>
      <c r="QF117" s="47"/>
      <c r="QG117" s="47"/>
      <c r="QH117" s="47"/>
      <c r="QI117" s="47"/>
      <c r="QJ117" s="47"/>
      <c r="QK117" s="47"/>
      <c r="QL117" s="47"/>
      <c r="QM117" s="47"/>
      <c r="QN117" s="47"/>
      <c r="QO117" s="47"/>
      <c r="QP117" s="47"/>
      <c r="QQ117" s="47"/>
      <c r="QR117" s="47"/>
      <c r="QS117" s="47"/>
      <c r="QT117" s="47"/>
      <c r="QU117" s="47"/>
      <c r="QV117" s="47"/>
      <c r="QW117" s="47"/>
      <c r="QX117" s="47"/>
      <c r="QY117" s="47"/>
      <c r="QZ117" s="47"/>
      <c r="RA117" s="47"/>
      <c r="RB117" s="47"/>
      <c r="RC117" s="47"/>
      <c r="RD117" s="47"/>
      <c r="RE117" s="47"/>
      <c r="RF117" s="47"/>
      <c r="RG117" s="47"/>
      <c r="RH117" s="47"/>
      <c r="RI117" s="47"/>
      <c r="RJ117" s="47"/>
      <c r="RK117" s="47"/>
      <c r="RL117" s="47"/>
      <c r="RM117" s="47"/>
      <c r="RN117" s="47"/>
      <c r="RO117" s="47"/>
      <c r="RP117" s="47"/>
      <c r="RQ117" s="47"/>
      <c r="RR117" s="47"/>
      <c r="RS117" s="47"/>
      <c r="RT117" s="47"/>
      <c r="RU117" s="47"/>
      <c r="RV117" s="47"/>
      <c r="RW117" s="47"/>
      <c r="RX117" s="47"/>
      <c r="RY117" s="47"/>
      <c r="RZ117" s="47"/>
      <c r="SA117" s="47"/>
      <c r="SB117" s="47"/>
      <c r="SC117" s="47"/>
      <c r="SD117" s="47"/>
      <c r="SE117" s="47"/>
      <c r="SF117" s="47"/>
    </row>
    <row r="118" ht="16.5" customHeight="1" spans="1:500">
      <c r="A118" s="10"/>
      <c r="B118" s="15"/>
      <c r="C118" s="15"/>
      <c r="D118" s="12" t="s">
        <v>394</v>
      </c>
      <c r="E118" s="16" t="s">
        <v>29</v>
      </c>
      <c r="F118" s="11">
        <v>0</v>
      </c>
      <c r="G118" s="13">
        <v>0</v>
      </c>
      <c r="H118" s="45"/>
      <c r="I118" s="27">
        <v>1</v>
      </c>
      <c r="J118" s="35"/>
      <c r="K118" s="27"/>
      <c r="L118" s="36"/>
      <c r="M118" s="34">
        <f t="shared" si="1"/>
        <v>1</v>
      </c>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c r="IW118" s="47"/>
      <c r="IX118" s="47"/>
      <c r="IY118" s="47"/>
      <c r="IZ118" s="47"/>
      <c r="JA118" s="47"/>
      <c r="JB118" s="47"/>
      <c r="JC118" s="47"/>
      <c r="JD118" s="47"/>
      <c r="JE118" s="47"/>
      <c r="JF118" s="47"/>
      <c r="JG118" s="47"/>
      <c r="JH118" s="47"/>
      <c r="JI118" s="47"/>
      <c r="JJ118" s="47"/>
      <c r="JK118" s="47"/>
      <c r="JL118" s="47"/>
      <c r="JM118" s="47"/>
      <c r="JN118" s="47"/>
      <c r="JO118" s="47"/>
      <c r="JP118" s="47"/>
      <c r="JQ118" s="47"/>
      <c r="JR118" s="47"/>
      <c r="JS118" s="47"/>
      <c r="JT118" s="47"/>
      <c r="JU118" s="47"/>
      <c r="JV118" s="47"/>
      <c r="JW118" s="47"/>
      <c r="JX118" s="47"/>
      <c r="JY118" s="47"/>
      <c r="JZ118" s="47"/>
      <c r="KA118" s="47"/>
      <c r="KB118" s="47"/>
      <c r="KC118" s="47"/>
      <c r="KD118" s="47"/>
      <c r="KE118" s="47"/>
      <c r="KF118" s="47"/>
      <c r="KG118" s="47"/>
      <c r="KH118" s="47"/>
      <c r="KI118" s="47"/>
      <c r="KJ118" s="47"/>
      <c r="KK118" s="47"/>
      <c r="KL118" s="47"/>
      <c r="KM118" s="47"/>
      <c r="KN118" s="47"/>
      <c r="KO118" s="47"/>
      <c r="KP118" s="47"/>
      <c r="KQ118" s="47"/>
      <c r="KR118" s="47"/>
      <c r="KS118" s="47"/>
      <c r="KT118" s="47"/>
      <c r="KU118" s="47"/>
      <c r="KV118" s="47"/>
      <c r="KW118" s="47"/>
      <c r="KX118" s="47"/>
      <c r="KY118" s="47"/>
      <c r="KZ118" s="47"/>
      <c r="LA118" s="47"/>
      <c r="LB118" s="47"/>
      <c r="LC118" s="47"/>
      <c r="LD118" s="47"/>
      <c r="LE118" s="47"/>
      <c r="LF118" s="47"/>
      <c r="LG118" s="47"/>
      <c r="LH118" s="47"/>
      <c r="LI118" s="47"/>
      <c r="LJ118" s="47"/>
      <c r="LK118" s="47"/>
      <c r="LL118" s="47"/>
      <c r="LM118" s="47"/>
      <c r="LN118" s="47"/>
      <c r="LO118" s="47"/>
      <c r="LP118" s="47"/>
      <c r="LQ118" s="47"/>
      <c r="LR118" s="47"/>
      <c r="LS118" s="47"/>
      <c r="LT118" s="47"/>
      <c r="LU118" s="47"/>
      <c r="LV118" s="47"/>
      <c r="LW118" s="47"/>
      <c r="LX118" s="47"/>
      <c r="LY118" s="47"/>
      <c r="LZ118" s="47"/>
      <c r="MA118" s="47"/>
      <c r="MB118" s="47"/>
      <c r="MC118" s="47"/>
      <c r="MD118" s="47"/>
      <c r="ME118" s="47"/>
      <c r="MF118" s="47"/>
      <c r="MG118" s="47"/>
      <c r="MH118" s="47"/>
      <c r="MI118" s="47"/>
      <c r="MJ118" s="47"/>
      <c r="MK118" s="47"/>
      <c r="ML118" s="47"/>
      <c r="MM118" s="47"/>
      <c r="MN118" s="47"/>
      <c r="MO118" s="47"/>
      <c r="MP118" s="47"/>
      <c r="MQ118" s="47"/>
      <c r="MR118" s="47"/>
      <c r="MS118" s="47"/>
      <c r="MT118" s="47"/>
      <c r="MU118" s="47"/>
      <c r="MV118" s="47"/>
      <c r="MW118" s="47"/>
      <c r="MX118" s="47"/>
      <c r="MY118" s="47"/>
      <c r="MZ118" s="47"/>
      <c r="NA118" s="47"/>
      <c r="NB118" s="47"/>
      <c r="NC118" s="47"/>
      <c r="ND118" s="47"/>
      <c r="NE118" s="47"/>
      <c r="NF118" s="47"/>
      <c r="NG118" s="47"/>
      <c r="NH118" s="47"/>
      <c r="NI118" s="47"/>
      <c r="NJ118" s="47"/>
      <c r="NK118" s="47"/>
      <c r="NL118" s="47"/>
      <c r="NM118" s="47"/>
      <c r="NN118" s="47"/>
      <c r="NO118" s="47"/>
      <c r="NP118" s="47"/>
      <c r="NQ118" s="47"/>
      <c r="NR118" s="47"/>
      <c r="NS118" s="47"/>
      <c r="NT118" s="47"/>
      <c r="NU118" s="47"/>
      <c r="NV118" s="47"/>
      <c r="NW118" s="47"/>
      <c r="NX118" s="47"/>
      <c r="NY118" s="47"/>
      <c r="NZ118" s="47"/>
      <c r="OA118" s="47"/>
      <c r="OB118" s="47"/>
      <c r="OC118" s="47"/>
      <c r="OD118" s="47"/>
      <c r="OE118" s="47"/>
      <c r="OF118" s="47"/>
      <c r="OG118" s="47"/>
      <c r="OH118" s="47"/>
      <c r="OI118" s="47"/>
      <c r="OJ118" s="47"/>
      <c r="OK118" s="47"/>
      <c r="OL118" s="47"/>
      <c r="OM118" s="47"/>
      <c r="ON118" s="47"/>
      <c r="OO118" s="47"/>
      <c r="OP118" s="47"/>
      <c r="OQ118" s="47"/>
      <c r="OR118" s="47"/>
      <c r="OS118" s="47"/>
      <c r="OT118" s="47"/>
      <c r="OU118" s="47"/>
      <c r="OV118" s="47"/>
      <c r="OW118" s="47"/>
      <c r="OX118" s="47"/>
      <c r="OY118" s="47"/>
      <c r="OZ118" s="47"/>
      <c r="PA118" s="47"/>
      <c r="PB118" s="47"/>
      <c r="PC118" s="47"/>
      <c r="PD118" s="47"/>
      <c r="PE118" s="47"/>
      <c r="PF118" s="47"/>
      <c r="PG118" s="47"/>
      <c r="PH118" s="47"/>
      <c r="PI118" s="47"/>
      <c r="PJ118" s="47"/>
      <c r="PK118" s="47"/>
      <c r="PL118" s="47"/>
      <c r="PM118" s="47"/>
      <c r="PN118" s="47"/>
      <c r="PO118" s="47"/>
      <c r="PP118" s="47"/>
      <c r="PQ118" s="47"/>
      <c r="PR118" s="47"/>
      <c r="PS118" s="47"/>
      <c r="PT118" s="47"/>
      <c r="PU118" s="47"/>
      <c r="PV118" s="47"/>
      <c r="PW118" s="47"/>
      <c r="PX118" s="47"/>
      <c r="PY118" s="47"/>
      <c r="PZ118" s="47"/>
      <c r="QA118" s="47"/>
      <c r="QB118" s="47"/>
      <c r="QC118" s="47"/>
      <c r="QD118" s="47"/>
      <c r="QE118" s="47"/>
      <c r="QF118" s="47"/>
      <c r="QG118" s="47"/>
      <c r="QH118" s="47"/>
      <c r="QI118" s="47"/>
      <c r="QJ118" s="47"/>
      <c r="QK118" s="47"/>
      <c r="QL118" s="47"/>
      <c r="QM118" s="47"/>
      <c r="QN118" s="47"/>
      <c r="QO118" s="47"/>
      <c r="QP118" s="47"/>
      <c r="QQ118" s="47"/>
      <c r="QR118" s="47"/>
      <c r="QS118" s="47"/>
      <c r="QT118" s="47"/>
      <c r="QU118" s="47"/>
      <c r="QV118" s="47"/>
      <c r="QW118" s="47"/>
      <c r="QX118" s="47"/>
      <c r="QY118" s="47"/>
      <c r="QZ118" s="47"/>
      <c r="RA118" s="47"/>
      <c r="RB118" s="47"/>
      <c r="RC118" s="47"/>
      <c r="RD118" s="47"/>
      <c r="RE118" s="47"/>
      <c r="RF118" s="47"/>
      <c r="RG118" s="47"/>
      <c r="RH118" s="47"/>
      <c r="RI118" s="47"/>
      <c r="RJ118" s="47"/>
      <c r="RK118" s="47"/>
      <c r="RL118" s="47"/>
      <c r="RM118" s="47"/>
      <c r="RN118" s="47"/>
      <c r="RO118" s="47"/>
      <c r="RP118" s="47"/>
      <c r="RQ118" s="47"/>
      <c r="RR118" s="47"/>
      <c r="RS118" s="47"/>
      <c r="RT118" s="47"/>
      <c r="RU118" s="47"/>
      <c r="RV118" s="47"/>
      <c r="RW118" s="47"/>
      <c r="RX118" s="47"/>
      <c r="RY118" s="47"/>
      <c r="RZ118" s="47"/>
      <c r="SA118" s="47"/>
      <c r="SB118" s="47"/>
      <c r="SC118" s="47"/>
      <c r="SD118" s="47"/>
      <c r="SE118" s="47"/>
      <c r="SF118" s="47"/>
    </row>
    <row r="119" ht="16.5" customHeight="1" spans="1:500">
      <c r="A119" s="10"/>
      <c r="B119" s="15"/>
      <c r="C119" s="15"/>
      <c r="D119" s="12" t="s">
        <v>395</v>
      </c>
      <c r="E119" s="16" t="s">
        <v>29</v>
      </c>
      <c r="F119" s="11">
        <v>0</v>
      </c>
      <c r="G119" s="13">
        <v>0</v>
      </c>
      <c r="H119" s="45"/>
      <c r="I119" s="27">
        <v>32</v>
      </c>
      <c r="J119" s="35"/>
      <c r="K119" s="27"/>
      <c r="L119" s="36"/>
      <c r="M119" s="34">
        <f t="shared" si="1"/>
        <v>32</v>
      </c>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c r="IW119" s="47"/>
      <c r="IX119" s="47"/>
      <c r="IY119" s="47"/>
      <c r="IZ119" s="47"/>
      <c r="JA119" s="47"/>
      <c r="JB119" s="47"/>
      <c r="JC119" s="47"/>
      <c r="JD119" s="47"/>
      <c r="JE119" s="47"/>
      <c r="JF119" s="47"/>
      <c r="JG119" s="47"/>
      <c r="JH119" s="47"/>
      <c r="JI119" s="47"/>
      <c r="JJ119" s="47"/>
      <c r="JK119" s="47"/>
      <c r="JL119" s="47"/>
      <c r="JM119" s="47"/>
      <c r="JN119" s="47"/>
      <c r="JO119" s="47"/>
      <c r="JP119" s="47"/>
      <c r="JQ119" s="47"/>
      <c r="JR119" s="47"/>
      <c r="JS119" s="47"/>
      <c r="JT119" s="47"/>
      <c r="JU119" s="47"/>
      <c r="JV119" s="47"/>
      <c r="JW119" s="47"/>
      <c r="JX119" s="47"/>
      <c r="JY119" s="47"/>
      <c r="JZ119" s="47"/>
      <c r="KA119" s="47"/>
      <c r="KB119" s="47"/>
      <c r="KC119" s="47"/>
      <c r="KD119" s="47"/>
      <c r="KE119" s="47"/>
      <c r="KF119" s="47"/>
      <c r="KG119" s="47"/>
      <c r="KH119" s="47"/>
      <c r="KI119" s="47"/>
      <c r="KJ119" s="47"/>
      <c r="KK119" s="47"/>
      <c r="KL119" s="47"/>
      <c r="KM119" s="47"/>
      <c r="KN119" s="47"/>
      <c r="KO119" s="47"/>
      <c r="KP119" s="47"/>
      <c r="KQ119" s="47"/>
      <c r="KR119" s="47"/>
      <c r="KS119" s="47"/>
      <c r="KT119" s="47"/>
      <c r="KU119" s="47"/>
      <c r="KV119" s="47"/>
      <c r="KW119" s="47"/>
      <c r="KX119" s="47"/>
      <c r="KY119" s="47"/>
      <c r="KZ119" s="47"/>
      <c r="LA119" s="47"/>
      <c r="LB119" s="47"/>
      <c r="LC119" s="47"/>
      <c r="LD119" s="47"/>
      <c r="LE119" s="47"/>
      <c r="LF119" s="47"/>
      <c r="LG119" s="47"/>
      <c r="LH119" s="47"/>
      <c r="LI119" s="47"/>
      <c r="LJ119" s="47"/>
      <c r="LK119" s="47"/>
      <c r="LL119" s="47"/>
      <c r="LM119" s="47"/>
      <c r="LN119" s="47"/>
      <c r="LO119" s="47"/>
      <c r="LP119" s="47"/>
      <c r="LQ119" s="47"/>
      <c r="LR119" s="47"/>
      <c r="LS119" s="47"/>
      <c r="LT119" s="47"/>
      <c r="LU119" s="47"/>
      <c r="LV119" s="47"/>
      <c r="LW119" s="47"/>
      <c r="LX119" s="47"/>
      <c r="LY119" s="47"/>
      <c r="LZ119" s="47"/>
      <c r="MA119" s="47"/>
      <c r="MB119" s="47"/>
      <c r="MC119" s="47"/>
      <c r="MD119" s="47"/>
      <c r="ME119" s="47"/>
      <c r="MF119" s="47"/>
      <c r="MG119" s="47"/>
      <c r="MH119" s="47"/>
      <c r="MI119" s="47"/>
      <c r="MJ119" s="47"/>
      <c r="MK119" s="47"/>
      <c r="ML119" s="47"/>
      <c r="MM119" s="47"/>
      <c r="MN119" s="47"/>
      <c r="MO119" s="47"/>
      <c r="MP119" s="47"/>
      <c r="MQ119" s="47"/>
      <c r="MR119" s="47"/>
      <c r="MS119" s="47"/>
      <c r="MT119" s="47"/>
      <c r="MU119" s="47"/>
      <c r="MV119" s="47"/>
      <c r="MW119" s="47"/>
      <c r="MX119" s="47"/>
      <c r="MY119" s="47"/>
      <c r="MZ119" s="47"/>
      <c r="NA119" s="47"/>
      <c r="NB119" s="47"/>
      <c r="NC119" s="47"/>
      <c r="ND119" s="47"/>
      <c r="NE119" s="47"/>
      <c r="NF119" s="47"/>
      <c r="NG119" s="47"/>
      <c r="NH119" s="47"/>
      <c r="NI119" s="47"/>
      <c r="NJ119" s="47"/>
      <c r="NK119" s="47"/>
      <c r="NL119" s="47"/>
      <c r="NM119" s="47"/>
      <c r="NN119" s="47"/>
      <c r="NO119" s="47"/>
      <c r="NP119" s="47"/>
      <c r="NQ119" s="47"/>
      <c r="NR119" s="47"/>
      <c r="NS119" s="47"/>
      <c r="NT119" s="47"/>
      <c r="NU119" s="47"/>
      <c r="NV119" s="47"/>
      <c r="NW119" s="47"/>
      <c r="NX119" s="47"/>
      <c r="NY119" s="47"/>
      <c r="NZ119" s="47"/>
      <c r="OA119" s="47"/>
      <c r="OB119" s="47"/>
      <c r="OC119" s="47"/>
      <c r="OD119" s="47"/>
      <c r="OE119" s="47"/>
      <c r="OF119" s="47"/>
      <c r="OG119" s="47"/>
      <c r="OH119" s="47"/>
      <c r="OI119" s="47"/>
      <c r="OJ119" s="47"/>
      <c r="OK119" s="47"/>
      <c r="OL119" s="47"/>
      <c r="OM119" s="47"/>
      <c r="ON119" s="47"/>
      <c r="OO119" s="47"/>
      <c r="OP119" s="47"/>
      <c r="OQ119" s="47"/>
      <c r="OR119" s="47"/>
      <c r="OS119" s="47"/>
      <c r="OT119" s="47"/>
      <c r="OU119" s="47"/>
      <c r="OV119" s="47"/>
      <c r="OW119" s="47"/>
      <c r="OX119" s="47"/>
      <c r="OY119" s="47"/>
      <c r="OZ119" s="47"/>
      <c r="PA119" s="47"/>
      <c r="PB119" s="47"/>
      <c r="PC119" s="47"/>
      <c r="PD119" s="47"/>
      <c r="PE119" s="47"/>
      <c r="PF119" s="47"/>
      <c r="PG119" s="47"/>
      <c r="PH119" s="47"/>
      <c r="PI119" s="47"/>
      <c r="PJ119" s="47"/>
      <c r="PK119" s="47"/>
      <c r="PL119" s="47"/>
      <c r="PM119" s="47"/>
      <c r="PN119" s="47"/>
      <c r="PO119" s="47"/>
      <c r="PP119" s="47"/>
      <c r="PQ119" s="47"/>
      <c r="PR119" s="47"/>
      <c r="PS119" s="47"/>
      <c r="PT119" s="47"/>
      <c r="PU119" s="47"/>
      <c r="PV119" s="47"/>
      <c r="PW119" s="47"/>
      <c r="PX119" s="47"/>
      <c r="PY119" s="47"/>
      <c r="PZ119" s="47"/>
      <c r="QA119" s="47"/>
      <c r="QB119" s="47"/>
      <c r="QC119" s="47"/>
      <c r="QD119" s="47"/>
      <c r="QE119" s="47"/>
      <c r="QF119" s="47"/>
      <c r="QG119" s="47"/>
      <c r="QH119" s="47"/>
      <c r="QI119" s="47"/>
      <c r="QJ119" s="47"/>
      <c r="QK119" s="47"/>
      <c r="QL119" s="47"/>
      <c r="QM119" s="47"/>
      <c r="QN119" s="47"/>
      <c r="QO119" s="47"/>
      <c r="QP119" s="47"/>
      <c r="QQ119" s="47"/>
      <c r="QR119" s="47"/>
      <c r="QS119" s="47"/>
      <c r="QT119" s="47"/>
      <c r="QU119" s="47"/>
      <c r="QV119" s="47"/>
      <c r="QW119" s="47"/>
      <c r="QX119" s="47"/>
      <c r="QY119" s="47"/>
      <c r="QZ119" s="47"/>
      <c r="RA119" s="47"/>
      <c r="RB119" s="47"/>
      <c r="RC119" s="47"/>
      <c r="RD119" s="47"/>
      <c r="RE119" s="47"/>
      <c r="RF119" s="47"/>
      <c r="RG119" s="47"/>
      <c r="RH119" s="47"/>
      <c r="RI119" s="47"/>
      <c r="RJ119" s="47"/>
      <c r="RK119" s="47"/>
      <c r="RL119" s="47"/>
      <c r="RM119" s="47"/>
      <c r="RN119" s="47"/>
      <c r="RO119" s="47"/>
      <c r="RP119" s="47"/>
      <c r="RQ119" s="47"/>
      <c r="RR119" s="47"/>
      <c r="RS119" s="47"/>
      <c r="RT119" s="47"/>
      <c r="RU119" s="47"/>
      <c r="RV119" s="47"/>
      <c r="RW119" s="47"/>
      <c r="RX119" s="47"/>
      <c r="RY119" s="47"/>
      <c r="RZ119" s="47"/>
      <c r="SA119" s="47"/>
      <c r="SB119" s="47"/>
      <c r="SC119" s="47"/>
      <c r="SD119" s="47"/>
      <c r="SE119" s="47"/>
      <c r="SF119" s="47"/>
    </row>
    <row r="120" ht="16.5" customHeight="1" spans="1:500">
      <c r="A120" s="10"/>
      <c r="B120" s="15"/>
      <c r="C120" s="15"/>
      <c r="D120" s="12" t="s">
        <v>396</v>
      </c>
      <c r="E120" s="16" t="s">
        <v>29</v>
      </c>
      <c r="F120" s="11">
        <v>0</v>
      </c>
      <c r="G120" s="13">
        <v>0</v>
      </c>
      <c r="H120" s="45"/>
      <c r="I120" s="27">
        <v>1</v>
      </c>
      <c r="J120" s="35"/>
      <c r="K120" s="27"/>
      <c r="L120" s="36"/>
      <c r="M120" s="34">
        <f t="shared" si="1"/>
        <v>1</v>
      </c>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c r="IW120" s="47"/>
      <c r="IX120" s="47"/>
      <c r="IY120" s="47"/>
      <c r="IZ120" s="47"/>
      <c r="JA120" s="47"/>
      <c r="JB120" s="47"/>
      <c r="JC120" s="47"/>
      <c r="JD120" s="47"/>
      <c r="JE120" s="47"/>
      <c r="JF120" s="47"/>
      <c r="JG120" s="47"/>
      <c r="JH120" s="47"/>
      <c r="JI120" s="47"/>
      <c r="JJ120" s="47"/>
      <c r="JK120" s="47"/>
      <c r="JL120" s="47"/>
      <c r="JM120" s="47"/>
      <c r="JN120" s="47"/>
      <c r="JO120" s="47"/>
      <c r="JP120" s="47"/>
      <c r="JQ120" s="47"/>
      <c r="JR120" s="47"/>
      <c r="JS120" s="47"/>
      <c r="JT120" s="47"/>
      <c r="JU120" s="47"/>
      <c r="JV120" s="47"/>
      <c r="JW120" s="47"/>
      <c r="JX120" s="47"/>
      <c r="JY120" s="47"/>
      <c r="JZ120" s="47"/>
      <c r="KA120" s="47"/>
      <c r="KB120" s="47"/>
      <c r="KC120" s="47"/>
      <c r="KD120" s="47"/>
      <c r="KE120" s="47"/>
      <c r="KF120" s="47"/>
      <c r="KG120" s="47"/>
      <c r="KH120" s="47"/>
      <c r="KI120" s="47"/>
      <c r="KJ120" s="47"/>
      <c r="KK120" s="47"/>
      <c r="KL120" s="47"/>
      <c r="KM120" s="47"/>
      <c r="KN120" s="47"/>
      <c r="KO120" s="47"/>
      <c r="KP120" s="47"/>
      <c r="KQ120" s="47"/>
      <c r="KR120" s="47"/>
      <c r="KS120" s="47"/>
      <c r="KT120" s="47"/>
      <c r="KU120" s="47"/>
      <c r="KV120" s="47"/>
      <c r="KW120" s="47"/>
      <c r="KX120" s="47"/>
      <c r="KY120" s="47"/>
      <c r="KZ120" s="47"/>
      <c r="LA120" s="47"/>
      <c r="LB120" s="47"/>
      <c r="LC120" s="47"/>
      <c r="LD120" s="47"/>
      <c r="LE120" s="47"/>
      <c r="LF120" s="47"/>
      <c r="LG120" s="47"/>
      <c r="LH120" s="47"/>
      <c r="LI120" s="47"/>
      <c r="LJ120" s="47"/>
      <c r="LK120" s="47"/>
      <c r="LL120" s="47"/>
      <c r="LM120" s="47"/>
      <c r="LN120" s="47"/>
      <c r="LO120" s="47"/>
      <c r="LP120" s="47"/>
      <c r="LQ120" s="47"/>
      <c r="LR120" s="47"/>
      <c r="LS120" s="47"/>
      <c r="LT120" s="47"/>
      <c r="LU120" s="47"/>
      <c r="LV120" s="47"/>
      <c r="LW120" s="47"/>
      <c r="LX120" s="47"/>
      <c r="LY120" s="47"/>
      <c r="LZ120" s="47"/>
      <c r="MA120" s="47"/>
      <c r="MB120" s="47"/>
      <c r="MC120" s="47"/>
      <c r="MD120" s="47"/>
      <c r="ME120" s="47"/>
      <c r="MF120" s="47"/>
      <c r="MG120" s="47"/>
      <c r="MH120" s="47"/>
      <c r="MI120" s="47"/>
      <c r="MJ120" s="47"/>
      <c r="MK120" s="47"/>
      <c r="ML120" s="47"/>
      <c r="MM120" s="47"/>
      <c r="MN120" s="47"/>
      <c r="MO120" s="47"/>
      <c r="MP120" s="47"/>
      <c r="MQ120" s="47"/>
      <c r="MR120" s="47"/>
      <c r="MS120" s="47"/>
      <c r="MT120" s="47"/>
      <c r="MU120" s="47"/>
      <c r="MV120" s="47"/>
      <c r="MW120" s="47"/>
      <c r="MX120" s="47"/>
      <c r="MY120" s="47"/>
      <c r="MZ120" s="47"/>
      <c r="NA120" s="47"/>
      <c r="NB120" s="47"/>
      <c r="NC120" s="47"/>
      <c r="ND120" s="47"/>
      <c r="NE120" s="47"/>
      <c r="NF120" s="47"/>
      <c r="NG120" s="47"/>
      <c r="NH120" s="47"/>
      <c r="NI120" s="47"/>
      <c r="NJ120" s="47"/>
      <c r="NK120" s="47"/>
      <c r="NL120" s="47"/>
      <c r="NM120" s="47"/>
      <c r="NN120" s="47"/>
      <c r="NO120" s="47"/>
      <c r="NP120" s="47"/>
      <c r="NQ120" s="47"/>
      <c r="NR120" s="47"/>
      <c r="NS120" s="47"/>
      <c r="NT120" s="47"/>
      <c r="NU120" s="47"/>
      <c r="NV120" s="47"/>
      <c r="NW120" s="47"/>
      <c r="NX120" s="47"/>
      <c r="NY120" s="47"/>
      <c r="NZ120" s="47"/>
      <c r="OA120" s="47"/>
      <c r="OB120" s="47"/>
      <c r="OC120" s="47"/>
      <c r="OD120" s="47"/>
      <c r="OE120" s="47"/>
      <c r="OF120" s="47"/>
      <c r="OG120" s="47"/>
      <c r="OH120" s="47"/>
      <c r="OI120" s="47"/>
      <c r="OJ120" s="47"/>
      <c r="OK120" s="47"/>
      <c r="OL120" s="47"/>
      <c r="OM120" s="47"/>
      <c r="ON120" s="47"/>
      <c r="OO120" s="47"/>
      <c r="OP120" s="47"/>
      <c r="OQ120" s="47"/>
      <c r="OR120" s="47"/>
      <c r="OS120" s="47"/>
      <c r="OT120" s="47"/>
      <c r="OU120" s="47"/>
      <c r="OV120" s="47"/>
      <c r="OW120" s="47"/>
      <c r="OX120" s="47"/>
      <c r="OY120" s="47"/>
      <c r="OZ120" s="47"/>
      <c r="PA120" s="47"/>
      <c r="PB120" s="47"/>
      <c r="PC120" s="47"/>
      <c r="PD120" s="47"/>
      <c r="PE120" s="47"/>
      <c r="PF120" s="47"/>
      <c r="PG120" s="47"/>
      <c r="PH120" s="47"/>
      <c r="PI120" s="47"/>
      <c r="PJ120" s="47"/>
      <c r="PK120" s="47"/>
      <c r="PL120" s="47"/>
      <c r="PM120" s="47"/>
      <c r="PN120" s="47"/>
      <c r="PO120" s="47"/>
      <c r="PP120" s="47"/>
      <c r="PQ120" s="47"/>
      <c r="PR120" s="47"/>
      <c r="PS120" s="47"/>
      <c r="PT120" s="47"/>
      <c r="PU120" s="47"/>
      <c r="PV120" s="47"/>
      <c r="PW120" s="47"/>
      <c r="PX120" s="47"/>
      <c r="PY120" s="47"/>
      <c r="PZ120" s="47"/>
      <c r="QA120" s="47"/>
      <c r="QB120" s="47"/>
      <c r="QC120" s="47"/>
      <c r="QD120" s="47"/>
      <c r="QE120" s="47"/>
      <c r="QF120" s="47"/>
      <c r="QG120" s="47"/>
      <c r="QH120" s="47"/>
      <c r="QI120" s="47"/>
      <c r="QJ120" s="47"/>
      <c r="QK120" s="47"/>
      <c r="QL120" s="47"/>
      <c r="QM120" s="47"/>
      <c r="QN120" s="47"/>
      <c r="QO120" s="47"/>
      <c r="QP120" s="47"/>
      <c r="QQ120" s="47"/>
      <c r="QR120" s="47"/>
      <c r="QS120" s="47"/>
      <c r="QT120" s="47"/>
      <c r="QU120" s="47"/>
      <c r="QV120" s="47"/>
      <c r="QW120" s="47"/>
      <c r="QX120" s="47"/>
      <c r="QY120" s="47"/>
      <c r="QZ120" s="47"/>
      <c r="RA120" s="47"/>
      <c r="RB120" s="47"/>
      <c r="RC120" s="47"/>
      <c r="RD120" s="47"/>
      <c r="RE120" s="47"/>
      <c r="RF120" s="47"/>
      <c r="RG120" s="47"/>
      <c r="RH120" s="47"/>
      <c r="RI120" s="47"/>
      <c r="RJ120" s="47"/>
      <c r="RK120" s="47"/>
      <c r="RL120" s="47"/>
      <c r="RM120" s="47"/>
      <c r="RN120" s="47"/>
      <c r="RO120" s="47"/>
      <c r="RP120" s="47"/>
      <c r="RQ120" s="47"/>
      <c r="RR120" s="47"/>
      <c r="RS120" s="47"/>
      <c r="RT120" s="47"/>
      <c r="RU120" s="47"/>
      <c r="RV120" s="47"/>
      <c r="RW120" s="47"/>
      <c r="RX120" s="47"/>
      <c r="RY120" s="47"/>
      <c r="RZ120" s="47"/>
      <c r="SA120" s="47"/>
      <c r="SB120" s="47"/>
      <c r="SC120" s="47"/>
      <c r="SD120" s="47"/>
      <c r="SE120" s="47"/>
      <c r="SF120" s="47"/>
    </row>
    <row r="121" ht="16.5" customHeight="1" spans="1:500">
      <c r="A121" s="10"/>
      <c r="B121" s="15"/>
      <c r="C121" s="15" t="s">
        <v>397</v>
      </c>
      <c r="D121" s="15" t="s">
        <v>398</v>
      </c>
      <c r="E121" s="16" t="s">
        <v>22</v>
      </c>
      <c r="F121" s="11">
        <v>0</v>
      </c>
      <c r="G121" s="13">
        <v>0</v>
      </c>
      <c r="H121" s="45"/>
      <c r="I121" s="27">
        <v>20</v>
      </c>
      <c r="J121" s="35"/>
      <c r="K121" s="27"/>
      <c r="L121" s="36"/>
      <c r="M121" s="34">
        <f t="shared" si="1"/>
        <v>20</v>
      </c>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c r="IW121" s="47"/>
      <c r="IX121" s="47"/>
      <c r="IY121" s="47"/>
      <c r="IZ121" s="47"/>
      <c r="JA121" s="47"/>
      <c r="JB121" s="47"/>
      <c r="JC121" s="47"/>
      <c r="JD121" s="47"/>
      <c r="JE121" s="47"/>
      <c r="JF121" s="47"/>
      <c r="JG121" s="47"/>
      <c r="JH121" s="47"/>
      <c r="JI121" s="47"/>
      <c r="JJ121" s="47"/>
      <c r="JK121" s="47"/>
      <c r="JL121" s="47"/>
      <c r="JM121" s="47"/>
      <c r="JN121" s="47"/>
      <c r="JO121" s="47"/>
      <c r="JP121" s="47"/>
      <c r="JQ121" s="47"/>
      <c r="JR121" s="47"/>
      <c r="JS121" s="47"/>
      <c r="JT121" s="47"/>
      <c r="JU121" s="47"/>
      <c r="JV121" s="47"/>
      <c r="JW121" s="47"/>
      <c r="JX121" s="47"/>
      <c r="JY121" s="47"/>
      <c r="JZ121" s="47"/>
      <c r="KA121" s="47"/>
      <c r="KB121" s="47"/>
      <c r="KC121" s="47"/>
      <c r="KD121" s="47"/>
      <c r="KE121" s="47"/>
      <c r="KF121" s="47"/>
      <c r="KG121" s="47"/>
      <c r="KH121" s="47"/>
      <c r="KI121" s="47"/>
      <c r="KJ121" s="47"/>
      <c r="KK121" s="47"/>
      <c r="KL121" s="47"/>
      <c r="KM121" s="47"/>
      <c r="KN121" s="47"/>
      <c r="KO121" s="47"/>
      <c r="KP121" s="47"/>
      <c r="KQ121" s="47"/>
      <c r="KR121" s="47"/>
      <c r="KS121" s="47"/>
      <c r="KT121" s="47"/>
      <c r="KU121" s="47"/>
      <c r="KV121" s="47"/>
      <c r="KW121" s="47"/>
      <c r="KX121" s="47"/>
      <c r="KY121" s="47"/>
      <c r="KZ121" s="47"/>
      <c r="LA121" s="47"/>
      <c r="LB121" s="47"/>
      <c r="LC121" s="47"/>
      <c r="LD121" s="47"/>
      <c r="LE121" s="47"/>
      <c r="LF121" s="47"/>
      <c r="LG121" s="47"/>
      <c r="LH121" s="47"/>
      <c r="LI121" s="47"/>
      <c r="LJ121" s="47"/>
      <c r="LK121" s="47"/>
      <c r="LL121" s="47"/>
      <c r="LM121" s="47"/>
      <c r="LN121" s="47"/>
      <c r="LO121" s="47"/>
      <c r="LP121" s="47"/>
      <c r="LQ121" s="47"/>
      <c r="LR121" s="47"/>
      <c r="LS121" s="47"/>
      <c r="LT121" s="47"/>
      <c r="LU121" s="47"/>
      <c r="LV121" s="47"/>
      <c r="LW121" s="47"/>
      <c r="LX121" s="47"/>
      <c r="LY121" s="47"/>
      <c r="LZ121" s="47"/>
      <c r="MA121" s="47"/>
      <c r="MB121" s="47"/>
      <c r="MC121" s="47"/>
      <c r="MD121" s="47"/>
      <c r="ME121" s="47"/>
      <c r="MF121" s="47"/>
      <c r="MG121" s="47"/>
      <c r="MH121" s="47"/>
      <c r="MI121" s="47"/>
      <c r="MJ121" s="47"/>
      <c r="MK121" s="47"/>
      <c r="ML121" s="47"/>
      <c r="MM121" s="47"/>
      <c r="MN121" s="47"/>
      <c r="MO121" s="47"/>
      <c r="MP121" s="47"/>
      <c r="MQ121" s="47"/>
      <c r="MR121" s="47"/>
      <c r="MS121" s="47"/>
      <c r="MT121" s="47"/>
      <c r="MU121" s="47"/>
      <c r="MV121" s="47"/>
      <c r="MW121" s="47"/>
      <c r="MX121" s="47"/>
      <c r="MY121" s="47"/>
      <c r="MZ121" s="47"/>
      <c r="NA121" s="47"/>
      <c r="NB121" s="47"/>
      <c r="NC121" s="47"/>
      <c r="ND121" s="47"/>
      <c r="NE121" s="47"/>
      <c r="NF121" s="47"/>
      <c r="NG121" s="47"/>
      <c r="NH121" s="47"/>
      <c r="NI121" s="47"/>
      <c r="NJ121" s="47"/>
      <c r="NK121" s="47"/>
      <c r="NL121" s="47"/>
      <c r="NM121" s="47"/>
      <c r="NN121" s="47"/>
      <c r="NO121" s="47"/>
      <c r="NP121" s="47"/>
      <c r="NQ121" s="47"/>
      <c r="NR121" s="47"/>
      <c r="NS121" s="47"/>
      <c r="NT121" s="47"/>
      <c r="NU121" s="47"/>
      <c r="NV121" s="47"/>
      <c r="NW121" s="47"/>
      <c r="NX121" s="47"/>
      <c r="NY121" s="47"/>
      <c r="NZ121" s="47"/>
      <c r="OA121" s="47"/>
      <c r="OB121" s="47"/>
      <c r="OC121" s="47"/>
      <c r="OD121" s="47"/>
      <c r="OE121" s="47"/>
      <c r="OF121" s="47"/>
      <c r="OG121" s="47"/>
      <c r="OH121" s="47"/>
      <c r="OI121" s="47"/>
      <c r="OJ121" s="47"/>
      <c r="OK121" s="47"/>
      <c r="OL121" s="47"/>
      <c r="OM121" s="47"/>
      <c r="ON121" s="47"/>
      <c r="OO121" s="47"/>
      <c r="OP121" s="47"/>
      <c r="OQ121" s="47"/>
      <c r="OR121" s="47"/>
      <c r="OS121" s="47"/>
      <c r="OT121" s="47"/>
      <c r="OU121" s="47"/>
      <c r="OV121" s="47"/>
      <c r="OW121" s="47"/>
      <c r="OX121" s="47"/>
      <c r="OY121" s="47"/>
      <c r="OZ121" s="47"/>
      <c r="PA121" s="47"/>
      <c r="PB121" s="47"/>
      <c r="PC121" s="47"/>
      <c r="PD121" s="47"/>
      <c r="PE121" s="47"/>
      <c r="PF121" s="47"/>
      <c r="PG121" s="47"/>
      <c r="PH121" s="47"/>
      <c r="PI121" s="47"/>
      <c r="PJ121" s="47"/>
      <c r="PK121" s="47"/>
      <c r="PL121" s="47"/>
      <c r="PM121" s="47"/>
      <c r="PN121" s="47"/>
      <c r="PO121" s="47"/>
      <c r="PP121" s="47"/>
      <c r="PQ121" s="47"/>
      <c r="PR121" s="47"/>
      <c r="PS121" s="47"/>
      <c r="PT121" s="47"/>
      <c r="PU121" s="47"/>
      <c r="PV121" s="47"/>
      <c r="PW121" s="47"/>
      <c r="PX121" s="47"/>
      <c r="PY121" s="47"/>
      <c r="PZ121" s="47"/>
      <c r="QA121" s="47"/>
      <c r="QB121" s="47"/>
      <c r="QC121" s="47"/>
      <c r="QD121" s="47"/>
      <c r="QE121" s="47"/>
      <c r="QF121" s="47"/>
      <c r="QG121" s="47"/>
      <c r="QH121" s="47"/>
      <c r="QI121" s="47"/>
      <c r="QJ121" s="47"/>
      <c r="QK121" s="47"/>
      <c r="QL121" s="47"/>
      <c r="QM121" s="47"/>
      <c r="QN121" s="47"/>
      <c r="QO121" s="47"/>
      <c r="QP121" s="47"/>
      <c r="QQ121" s="47"/>
      <c r="QR121" s="47"/>
      <c r="QS121" s="47"/>
      <c r="QT121" s="47"/>
      <c r="QU121" s="47"/>
      <c r="QV121" s="47"/>
      <c r="QW121" s="47"/>
      <c r="QX121" s="47"/>
      <c r="QY121" s="47"/>
      <c r="QZ121" s="47"/>
      <c r="RA121" s="47"/>
      <c r="RB121" s="47"/>
      <c r="RC121" s="47"/>
      <c r="RD121" s="47"/>
      <c r="RE121" s="47"/>
      <c r="RF121" s="47"/>
      <c r="RG121" s="47"/>
      <c r="RH121" s="47"/>
      <c r="RI121" s="47"/>
      <c r="RJ121" s="47"/>
      <c r="RK121" s="47"/>
      <c r="RL121" s="47"/>
      <c r="RM121" s="47"/>
      <c r="RN121" s="47"/>
      <c r="RO121" s="47"/>
      <c r="RP121" s="47"/>
      <c r="RQ121" s="47"/>
      <c r="RR121" s="47"/>
      <c r="RS121" s="47"/>
      <c r="RT121" s="47"/>
      <c r="RU121" s="47"/>
      <c r="RV121" s="47"/>
      <c r="RW121" s="47"/>
      <c r="RX121" s="47"/>
      <c r="RY121" s="47"/>
      <c r="RZ121" s="47"/>
      <c r="SA121" s="47"/>
      <c r="SB121" s="47"/>
      <c r="SC121" s="47"/>
      <c r="SD121" s="47"/>
      <c r="SE121" s="47"/>
      <c r="SF121" s="47"/>
    </row>
    <row r="122" ht="16.5" customHeight="1" spans="1:500">
      <c r="A122" s="10"/>
      <c r="B122" s="15"/>
      <c r="C122" s="15"/>
      <c r="D122" s="15" t="s">
        <v>399</v>
      </c>
      <c r="E122" s="16" t="s">
        <v>22</v>
      </c>
      <c r="F122" s="11">
        <v>0</v>
      </c>
      <c r="G122" s="13">
        <v>0</v>
      </c>
      <c r="H122" s="45"/>
      <c r="I122" s="27">
        <v>20</v>
      </c>
      <c r="J122" s="35"/>
      <c r="K122" s="27"/>
      <c r="L122" s="36"/>
      <c r="M122" s="34">
        <f t="shared" si="1"/>
        <v>20</v>
      </c>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c r="IU122" s="47"/>
      <c r="IV122" s="47"/>
      <c r="IW122" s="47"/>
      <c r="IX122" s="47"/>
      <c r="IY122" s="47"/>
      <c r="IZ122" s="47"/>
      <c r="JA122" s="47"/>
      <c r="JB122" s="47"/>
      <c r="JC122" s="47"/>
      <c r="JD122" s="47"/>
      <c r="JE122" s="47"/>
      <c r="JF122" s="47"/>
      <c r="JG122" s="47"/>
      <c r="JH122" s="47"/>
      <c r="JI122" s="47"/>
      <c r="JJ122" s="47"/>
      <c r="JK122" s="47"/>
      <c r="JL122" s="47"/>
      <c r="JM122" s="47"/>
      <c r="JN122" s="47"/>
      <c r="JO122" s="47"/>
      <c r="JP122" s="47"/>
      <c r="JQ122" s="47"/>
      <c r="JR122" s="47"/>
      <c r="JS122" s="47"/>
      <c r="JT122" s="47"/>
      <c r="JU122" s="47"/>
      <c r="JV122" s="47"/>
      <c r="JW122" s="47"/>
      <c r="JX122" s="47"/>
      <c r="JY122" s="47"/>
      <c r="JZ122" s="47"/>
      <c r="KA122" s="47"/>
      <c r="KB122" s="47"/>
      <c r="KC122" s="47"/>
      <c r="KD122" s="47"/>
      <c r="KE122" s="47"/>
      <c r="KF122" s="47"/>
      <c r="KG122" s="47"/>
      <c r="KH122" s="47"/>
      <c r="KI122" s="47"/>
      <c r="KJ122" s="47"/>
      <c r="KK122" s="47"/>
      <c r="KL122" s="47"/>
      <c r="KM122" s="47"/>
      <c r="KN122" s="47"/>
      <c r="KO122" s="47"/>
      <c r="KP122" s="47"/>
      <c r="KQ122" s="47"/>
      <c r="KR122" s="47"/>
      <c r="KS122" s="47"/>
      <c r="KT122" s="47"/>
      <c r="KU122" s="47"/>
      <c r="KV122" s="47"/>
      <c r="KW122" s="47"/>
      <c r="KX122" s="47"/>
      <c r="KY122" s="47"/>
      <c r="KZ122" s="47"/>
      <c r="LA122" s="47"/>
      <c r="LB122" s="47"/>
      <c r="LC122" s="47"/>
      <c r="LD122" s="47"/>
      <c r="LE122" s="47"/>
      <c r="LF122" s="47"/>
      <c r="LG122" s="47"/>
      <c r="LH122" s="47"/>
      <c r="LI122" s="47"/>
      <c r="LJ122" s="47"/>
      <c r="LK122" s="47"/>
      <c r="LL122" s="47"/>
      <c r="LM122" s="47"/>
      <c r="LN122" s="47"/>
      <c r="LO122" s="47"/>
      <c r="LP122" s="47"/>
      <c r="LQ122" s="47"/>
      <c r="LR122" s="47"/>
      <c r="LS122" s="47"/>
      <c r="LT122" s="47"/>
      <c r="LU122" s="47"/>
      <c r="LV122" s="47"/>
      <c r="LW122" s="47"/>
      <c r="LX122" s="47"/>
      <c r="LY122" s="47"/>
      <c r="LZ122" s="47"/>
      <c r="MA122" s="47"/>
      <c r="MB122" s="47"/>
      <c r="MC122" s="47"/>
      <c r="MD122" s="47"/>
      <c r="ME122" s="47"/>
      <c r="MF122" s="47"/>
      <c r="MG122" s="47"/>
      <c r="MH122" s="47"/>
      <c r="MI122" s="47"/>
      <c r="MJ122" s="47"/>
      <c r="MK122" s="47"/>
      <c r="ML122" s="47"/>
      <c r="MM122" s="47"/>
      <c r="MN122" s="47"/>
      <c r="MO122" s="47"/>
      <c r="MP122" s="47"/>
      <c r="MQ122" s="47"/>
      <c r="MR122" s="47"/>
      <c r="MS122" s="47"/>
      <c r="MT122" s="47"/>
      <c r="MU122" s="47"/>
      <c r="MV122" s="47"/>
      <c r="MW122" s="47"/>
      <c r="MX122" s="47"/>
      <c r="MY122" s="47"/>
      <c r="MZ122" s="47"/>
      <c r="NA122" s="47"/>
      <c r="NB122" s="47"/>
      <c r="NC122" s="47"/>
      <c r="ND122" s="47"/>
      <c r="NE122" s="47"/>
      <c r="NF122" s="47"/>
      <c r="NG122" s="47"/>
      <c r="NH122" s="47"/>
      <c r="NI122" s="47"/>
      <c r="NJ122" s="47"/>
      <c r="NK122" s="47"/>
      <c r="NL122" s="47"/>
      <c r="NM122" s="47"/>
      <c r="NN122" s="47"/>
      <c r="NO122" s="47"/>
      <c r="NP122" s="47"/>
      <c r="NQ122" s="47"/>
      <c r="NR122" s="47"/>
      <c r="NS122" s="47"/>
      <c r="NT122" s="47"/>
      <c r="NU122" s="47"/>
      <c r="NV122" s="47"/>
      <c r="NW122" s="47"/>
      <c r="NX122" s="47"/>
      <c r="NY122" s="47"/>
      <c r="NZ122" s="47"/>
      <c r="OA122" s="47"/>
      <c r="OB122" s="47"/>
      <c r="OC122" s="47"/>
      <c r="OD122" s="47"/>
      <c r="OE122" s="47"/>
      <c r="OF122" s="47"/>
      <c r="OG122" s="47"/>
      <c r="OH122" s="47"/>
      <c r="OI122" s="47"/>
      <c r="OJ122" s="47"/>
      <c r="OK122" s="47"/>
      <c r="OL122" s="47"/>
      <c r="OM122" s="47"/>
      <c r="ON122" s="47"/>
      <c r="OO122" s="47"/>
      <c r="OP122" s="47"/>
      <c r="OQ122" s="47"/>
      <c r="OR122" s="47"/>
      <c r="OS122" s="47"/>
      <c r="OT122" s="47"/>
      <c r="OU122" s="47"/>
      <c r="OV122" s="47"/>
      <c r="OW122" s="47"/>
      <c r="OX122" s="47"/>
      <c r="OY122" s="47"/>
      <c r="OZ122" s="47"/>
      <c r="PA122" s="47"/>
      <c r="PB122" s="47"/>
      <c r="PC122" s="47"/>
      <c r="PD122" s="47"/>
      <c r="PE122" s="47"/>
      <c r="PF122" s="47"/>
      <c r="PG122" s="47"/>
      <c r="PH122" s="47"/>
      <c r="PI122" s="47"/>
      <c r="PJ122" s="47"/>
      <c r="PK122" s="47"/>
      <c r="PL122" s="47"/>
      <c r="PM122" s="47"/>
      <c r="PN122" s="47"/>
      <c r="PO122" s="47"/>
      <c r="PP122" s="47"/>
      <c r="PQ122" s="47"/>
      <c r="PR122" s="47"/>
      <c r="PS122" s="47"/>
      <c r="PT122" s="47"/>
      <c r="PU122" s="47"/>
      <c r="PV122" s="47"/>
      <c r="PW122" s="47"/>
      <c r="PX122" s="47"/>
      <c r="PY122" s="47"/>
      <c r="PZ122" s="47"/>
      <c r="QA122" s="47"/>
      <c r="QB122" s="47"/>
      <c r="QC122" s="47"/>
      <c r="QD122" s="47"/>
      <c r="QE122" s="47"/>
      <c r="QF122" s="47"/>
      <c r="QG122" s="47"/>
      <c r="QH122" s="47"/>
      <c r="QI122" s="47"/>
      <c r="QJ122" s="47"/>
      <c r="QK122" s="47"/>
      <c r="QL122" s="47"/>
      <c r="QM122" s="47"/>
      <c r="QN122" s="47"/>
      <c r="QO122" s="47"/>
      <c r="QP122" s="47"/>
      <c r="QQ122" s="47"/>
      <c r="QR122" s="47"/>
      <c r="QS122" s="47"/>
      <c r="QT122" s="47"/>
      <c r="QU122" s="47"/>
      <c r="QV122" s="47"/>
      <c r="QW122" s="47"/>
      <c r="QX122" s="47"/>
      <c r="QY122" s="47"/>
      <c r="QZ122" s="47"/>
      <c r="RA122" s="47"/>
      <c r="RB122" s="47"/>
      <c r="RC122" s="47"/>
      <c r="RD122" s="47"/>
      <c r="RE122" s="47"/>
      <c r="RF122" s="47"/>
      <c r="RG122" s="47"/>
      <c r="RH122" s="47"/>
      <c r="RI122" s="47"/>
      <c r="RJ122" s="47"/>
      <c r="RK122" s="47"/>
      <c r="RL122" s="47"/>
      <c r="RM122" s="47"/>
      <c r="RN122" s="47"/>
      <c r="RO122" s="47"/>
      <c r="RP122" s="47"/>
      <c r="RQ122" s="47"/>
      <c r="RR122" s="47"/>
      <c r="RS122" s="47"/>
      <c r="RT122" s="47"/>
      <c r="RU122" s="47"/>
      <c r="RV122" s="47"/>
      <c r="RW122" s="47"/>
      <c r="RX122" s="47"/>
      <c r="RY122" s="47"/>
      <c r="RZ122" s="47"/>
      <c r="SA122" s="47"/>
      <c r="SB122" s="47"/>
      <c r="SC122" s="47"/>
      <c r="SD122" s="47"/>
      <c r="SE122" s="47"/>
      <c r="SF122" s="47"/>
    </row>
    <row r="123" ht="16.5" customHeight="1" spans="1:500">
      <c r="A123" s="10"/>
      <c r="B123" s="15"/>
      <c r="C123" s="15"/>
      <c r="D123" s="15" t="s">
        <v>400</v>
      </c>
      <c r="E123" s="16" t="s">
        <v>22</v>
      </c>
      <c r="F123" s="11">
        <v>0</v>
      </c>
      <c r="G123" s="13">
        <v>0</v>
      </c>
      <c r="H123" s="45"/>
      <c r="I123" s="27">
        <v>60</v>
      </c>
      <c r="J123" s="35"/>
      <c r="K123" s="27"/>
      <c r="L123" s="36"/>
      <c r="M123" s="34">
        <f t="shared" si="1"/>
        <v>60</v>
      </c>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c r="IU123" s="47"/>
      <c r="IV123" s="47"/>
      <c r="IW123" s="47"/>
      <c r="IX123" s="47"/>
      <c r="IY123" s="47"/>
      <c r="IZ123" s="47"/>
      <c r="JA123" s="47"/>
      <c r="JB123" s="47"/>
      <c r="JC123" s="47"/>
      <c r="JD123" s="47"/>
      <c r="JE123" s="47"/>
      <c r="JF123" s="47"/>
      <c r="JG123" s="47"/>
      <c r="JH123" s="47"/>
      <c r="JI123" s="47"/>
      <c r="JJ123" s="47"/>
      <c r="JK123" s="47"/>
      <c r="JL123" s="47"/>
      <c r="JM123" s="47"/>
      <c r="JN123" s="47"/>
      <c r="JO123" s="47"/>
      <c r="JP123" s="47"/>
      <c r="JQ123" s="47"/>
      <c r="JR123" s="47"/>
      <c r="JS123" s="47"/>
      <c r="JT123" s="47"/>
      <c r="JU123" s="47"/>
      <c r="JV123" s="47"/>
      <c r="JW123" s="47"/>
      <c r="JX123" s="47"/>
      <c r="JY123" s="47"/>
      <c r="JZ123" s="47"/>
      <c r="KA123" s="47"/>
      <c r="KB123" s="47"/>
      <c r="KC123" s="47"/>
      <c r="KD123" s="47"/>
      <c r="KE123" s="47"/>
      <c r="KF123" s="47"/>
      <c r="KG123" s="47"/>
      <c r="KH123" s="47"/>
      <c r="KI123" s="47"/>
      <c r="KJ123" s="47"/>
      <c r="KK123" s="47"/>
      <c r="KL123" s="47"/>
      <c r="KM123" s="47"/>
      <c r="KN123" s="47"/>
      <c r="KO123" s="47"/>
      <c r="KP123" s="47"/>
      <c r="KQ123" s="47"/>
      <c r="KR123" s="47"/>
      <c r="KS123" s="47"/>
      <c r="KT123" s="47"/>
      <c r="KU123" s="47"/>
      <c r="KV123" s="47"/>
      <c r="KW123" s="47"/>
      <c r="KX123" s="47"/>
      <c r="KY123" s="47"/>
      <c r="KZ123" s="47"/>
      <c r="LA123" s="47"/>
      <c r="LB123" s="47"/>
      <c r="LC123" s="47"/>
      <c r="LD123" s="47"/>
      <c r="LE123" s="47"/>
      <c r="LF123" s="47"/>
      <c r="LG123" s="47"/>
      <c r="LH123" s="47"/>
      <c r="LI123" s="47"/>
      <c r="LJ123" s="47"/>
      <c r="LK123" s="47"/>
      <c r="LL123" s="47"/>
      <c r="LM123" s="47"/>
      <c r="LN123" s="47"/>
      <c r="LO123" s="47"/>
      <c r="LP123" s="47"/>
      <c r="LQ123" s="47"/>
      <c r="LR123" s="47"/>
      <c r="LS123" s="47"/>
      <c r="LT123" s="47"/>
      <c r="LU123" s="47"/>
      <c r="LV123" s="47"/>
      <c r="LW123" s="47"/>
      <c r="LX123" s="47"/>
      <c r="LY123" s="47"/>
      <c r="LZ123" s="47"/>
      <c r="MA123" s="47"/>
      <c r="MB123" s="47"/>
      <c r="MC123" s="47"/>
      <c r="MD123" s="47"/>
      <c r="ME123" s="47"/>
      <c r="MF123" s="47"/>
      <c r="MG123" s="47"/>
      <c r="MH123" s="47"/>
      <c r="MI123" s="47"/>
      <c r="MJ123" s="47"/>
      <c r="MK123" s="47"/>
      <c r="ML123" s="47"/>
      <c r="MM123" s="47"/>
      <c r="MN123" s="47"/>
      <c r="MO123" s="47"/>
      <c r="MP123" s="47"/>
      <c r="MQ123" s="47"/>
      <c r="MR123" s="47"/>
      <c r="MS123" s="47"/>
      <c r="MT123" s="47"/>
      <c r="MU123" s="47"/>
      <c r="MV123" s="47"/>
      <c r="MW123" s="47"/>
      <c r="MX123" s="47"/>
      <c r="MY123" s="47"/>
      <c r="MZ123" s="47"/>
      <c r="NA123" s="47"/>
      <c r="NB123" s="47"/>
      <c r="NC123" s="47"/>
      <c r="ND123" s="47"/>
      <c r="NE123" s="47"/>
      <c r="NF123" s="47"/>
      <c r="NG123" s="47"/>
      <c r="NH123" s="47"/>
      <c r="NI123" s="47"/>
      <c r="NJ123" s="47"/>
      <c r="NK123" s="47"/>
      <c r="NL123" s="47"/>
      <c r="NM123" s="47"/>
      <c r="NN123" s="47"/>
      <c r="NO123" s="47"/>
      <c r="NP123" s="47"/>
      <c r="NQ123" s="47"/>
      <c r="NR123" s="47"/>
      <c r="NS123" s="47"/>
      <c r="NT123" s="47"/>
      <c r="NU123" s="47"/>
      <c r="NV123" s="47"/>
      <c r="NW123" s="47"/>
      <c r="NX123" s="47"/>
      <c r="NY123" s="47"/>
      <c r="NZ123" s="47"/>
      <c r="OA123" s="47"/>
      <c r="OB123" s="47"/>
      <c r="OC123" s="47"/>
      <c r="OD123" s="47"/>
      <c r="OE123" s="47"/>
      <c r="OF123" s="47"/>
      <c r="OG123" s="47"/>
      <c r="OH123" s="47"/>
      <c r="OI123" s="47"/>
      <c r="OJ123" s="47"/>
      <c r="OK123" s="47"/>
      <c r="OL123" s="47"/>
      <c r="OM123" s="47"/>
      <c r="ON123" s="47"/>
      <c r="OO123" s="47"/>
      <c r="OP123" s="47"/>
      <c r="OQ123" s="47"/>
      <c r="OR123" s="47"/>
      <c r="OS123" s="47"/>
      <c r="OT123" s="47"/>
      <c r="OU123" s="47"/>
      <c r="OV123" s="47"/>
      <c r="OW123" s="47"/>
      <c r="OX123" s="47"/>
      <c r="OY123" s="47"/>
      <c r="OZ123" s="47"/>
      <c r="PA123" s="47"/>
      <c r="PB123" s="47"/>
      <c r="PC123" s="47"/>
      <c r="PD123" s="47"/>
      <c r="PE123" s="47"/>
      <c r="PF123" s="47"/>
      <c r="PG123" s="47"/>
      <c r="PH123" s="47"/>
      <c r="PI123" s="47"/>
      <c r="PJ123" s="47"/>
      <c r="PK123" s="47"/>
      <c r="PL123" s="47"/>
      <c r="PM123" s="47"/>
      <c r="PN123" s="47"/>
      <c r="PO123" s="47"/>
      <c r="PP123" s="47"/>
      <c r="PQ123" s="47"/>
      <c r="PR123" s="47"/>
      <c r="PS123" s="47"/>
      <c r="PT123" s="47"/>
      <c r="PU123" s="47"/>
      <c r="PV123" s="47"/>
      <c r="PW123" s="47"/>
      <c r="PX123" s="47"/>
      <c r="PY123" s="47"/>
      <c r="PZ123" s="47"/>
      <c r="QA123" s="47"/>
      <c r="QB123" s="47"/>
      <c r="QC123" s="47"/>
      <c r="QD123" s="47"/>
      <c r="QE123" s="47"/>
      <c r="QF123" s="47"/>
      <c r="QG123" s="47"/>
      <c r="QH123" s="47"/>
      <c r="QI123" s="47"/>
      <c r="QJ123" s="47"/>
      <c r="QK123" s="47"/>
      <c r="QL123" s="47"/>
      <c r="QM123" s="47"/>
      <c r="QN123" s="47"/>
      <c r="QO123" s="47"/>
      <c r="QP123" s="47"/>
      <c r="QQ123" s="47"/>
      <c r="QR123" s="47"/>
      <c r="QS123" s="47"/>
      <c r="QT123" s="47"/>
      <c r="QU123" s="47"/>
      <c r="QV123" s="47"/>
      <c r="QW123" s="47"/>
      <c r="QX123" s="47"/>
      <c r="QY123" s="47"/>
      <c r="QZ123" s="47"/>
      <c r="RA123" s="47"/>
      <c r="RB123" s="47"/>
      <c r="RC123" s="47"/>
      <c r="RD123" s="47"/>
      <c r="RE123" s="47"/>
      <c r="RF123" s="47"/>
      <c r="RG123" s="47"/>
      <c r="RH123" s="47"/>
      <c r="RI123" s="47"/>
      <c r="RJ123" s="47"/>
      <c r="RK123" s="47"/>
      <c r="RL123" s="47"/>
      <c r="RM123" s="47"/>
      <c r="RN123" s="47"/>
      <c r="RO123" s="47"/>
      <c r="RP123" s="47"/>
      <c r="RQ123" s="47"/>
      <c r="RR123" s="47"/>
      <c r="RS123" s="47"/>
      <c r="RT123" s="47"/>
      <c r="RU123" s="47"/>
      <c r="RV123" s="47"/>
      <c r="RW123" s="47"/>
      <c r="RX123" s="47"/>
      <c r="RY123" s="47"/>
      <c r="RZ123" s="47"/>
      <c r="SA123" s="47"/>
      <c r="SB123" s="47"/>
      <c r="SC123" s="47"/>
      <c r="SD123" s="47"/>
      <c r="SE123" s="47"/>
      <c r="SF123" s="47"/>
    </row>
    <row r="124" ht="16.5" customHeight="1" spans="1:500">
      <c r="A124" s="10"/>
      <c r="B124" s="15"/>
      <c r="C124" s="15"/>
      <c r="D124" s="15" t="s">
        <v>401</v>
      </c>
      <c r="E124" s="16" t="s">
        <v>22</v>
      </c>
      <c r="F124" s="11">
        <v>0</v>
      </c>
      <c r="G124" s="13">
        <v>0</v>
      </c>
      <c r="H124" s="45"/>
      <c r="I124" s="27">
        <v>20</v>
      </c>
      <c r="J124" s="35"/>
      <c r="K124" s="27"/>
      <c r="L124" s="36"/>
      <c r="M124" s="34">
        <f t="shared" si="1"/>
        <v>20</v>
      </c>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c r="IW124" s="47"/>
      <c r="IX124" s="47"/>
      <c r="IY124" s="47"/>
      <c r="IZ124" s="47"/>
      <c r="JA124" s="47"/>
      <c r="JB124" s="47"/>
      <c r="JC124" s="47"/>
      <c r="JD124" s="47"/>
      <c r="JE124" s="47"/>
      <c r="JF124" s="47"/>
      <c r="JG124" s="47"/>
      <c r="JH124" s="47"/>
      <c r="JI124" s="47"/>
      <c r="JJ124" s="47"/>
      <c r="JK124" s="47"/>
      <c r="JL124" s="47"/>
      <c r="JM124" s="47"/>
      <c r="JN124" s="47"/>
      <c r="JO124" s="47"/>
      <c r="JP124" s="47"/>
      <c r="JQ124" s="47"/>
      <c r="JR124" s="47"/>
      <c r="JS124" s="47"/>
      <c r="JT124" s="47"/>
      <c r="JU124" s="47"/>
      <c r="JV124" s="47"/>
      <c r="JW124" s="47"/>
      <c r="JX124" s="47"/>
      <c r="JY124" s="47"/>
      <c r="JZ124" s="47"/>
      <c r="KA124" s="47"/>
      <c r="KB124" s="47"/>
      <c r="KC124" s="47"/>
      <c r="KD124" s="47"/>
      <c r="KE124" s="47"/>
      <c r="KF124" s="47"/>
      <c r="KG124" s="47"/>
      <c r="KH124" s="47"/>
      <c r="KI124" s="47"/>
      <c r="KJ124" s="47"/>
      <c r="KK124" s="47"/>
      <c r="KL124" s="47"/>
      <c r="KM124" s="47"/>
      <c r="KN124" s="47"/>
      <c r="KO124" s="47"/>
      <c r="KP124" s="47"/>
      <c r="KQ124" s="47"/>
      <c r="KR124" s="47"/>
      <c r="KS124" s="47"/>
      <c r="KT124" s="47"/>
      <c r="KU124" s="47"/>
      <c r="KV124" s="47"/>
      <c r="KW124" s="47"/>
      <c r="KX124" s="47"/>
      <c r="KY124" s="47"/>
      <c r="KZ124" s="47"/>
      <c r="LA124" s="47"/>
      <c r="LB124" s="47"/>
      <c r="LC124" s="47"/>
      <c r="LD124" s="47"/>
      <c r="LE124" s="47"/>
      <c r="LF124" s="47"/>
      <c r="LG124" s="47"/>
      <c r="LH124" s="47"/>
      <c r="LI124" s="47"/>
      <c r="LJ124" s="47"/>
      <c r="LK124" s="47"/>
      <c r="LL124" s="47"/>
      <c r="LM124" s="47"/>
      <c r="LN124" s="47"/>
      <c r="LO124" s="47"/>
      <c r="LP124" s="47"/>
      <c r="LQ124" s="47"/>
      <c r="LR124" s="47"/>
      <c r="LS124" s="47"/>
      <c r="LT124" s="47"/>
      <c r="LU124" s="47"/>
      <c r="LV124" s="47"/>
      <c r="LW124" s="47"/>
      <c r="LX124" s="47"/>
      <c r="LY124" s="47"/>
      <c r="LZ124" s="47"/>
      <c r="MA124" s="47"/>
      <c r="MB124" s="47"/>
      <c r="MC124" s="47"/>
      <c r="MD124" s="47"/>
      <c r="ME124" s="47"/>
      <c r="MF124" s="47"/>
      <c r="MG124" s="47"/>
      <c r="MH124" s="47"/>
      <c r="MI124" s="47"/>
      <c r="MJ124" s="47"/>
      <c r="MK124" s="47"/>
      <c r="ML124" s="47"/>
      <c r="MM124" s="47"/>
      <c r="MN124" s="47"/>
      <c r="MO124" s="47"/>
      <c r="MP124" s="47"/>
      <c r="MQ124" s="47"/>
      <c r="MR124" s="47"/>
      <c r="MS124" s="47"/>
      <c r="MT124" s="47"/>
      <c r="MU124" s="47"/>
      <c r="MV124" s="47"/>
      <c r="MW124" s="47"/>
      <c r="MX124" s="47"/>
      <c r="MY124" s="47"/>
      <c r="MZ124" s="47"/>
      <c r="NA124" s="47"/>
      <c r="NB124" s="47"/>
      <c r="NC124" s="47"/>
      <c r="ND124" s="47"/>
      <c r="NE124" s="47"/>
      <c r="NF124" s="47"/>
      <c r="NG124" s="47"/>
      <c r="NH124" s="47"/>
      <c r="NI124" s="47"/>
      <c r="NJ124" s="47"/>
      <c r="NK124" s="47"/>
      <c r="NL124" s="47"/>
      <c r="NM124" s="47"/>
      <c r="NN124" s="47"/>
      <c r="NO124" s="47"/>
      <c r="NP124" s="47"/>
      <c r="NQ124" s="47"/>
      <c r="NR124" s="47"/>
      <c r="NS124" s="47"/>
      <c r="NT124" s="47"/>
      <c r="NU124" s="47"/>
      <c r="NV124" s="47"/>
      <c r="NW124" s="47"/>
      <c r="NX124" s="47"/>
      <c r="NY124" s="47"/>
      <c r="NZ124" s="47"/>
      <c r="OA124" s="47"/>
      <c r="OB124" s="47"/>
      <c r="OC124" s="47"/>
      <c r="OD124" s="47"/>
      <c r="OE124" s="47"/>
      <c r="OF124" s="47"/>
      <c r="OG124" s="47"/>
      <c r="OH124" s="47"/>
      <c r="OI124" s="47"/>
      <c r="OJ124" s="47"/>
      <c r="OK124" s="47"/>
      <c r="OL124" s="47"/>
      <c r="OM124" s="47"/>
      <c r="ON124" s="47"/>
      <c r="OO124" s="47"/>
      <c r="OP124" s="47"/>
      <c r="OQ124" s="47"/>
      <c r="OR124" s="47"/>
      <c r="OS124" s="47"/>
      <c r="OT124" s="47"/>
      <c r="OU124" s="47"/>
      <c r="OV124" s="47"/>
      <c r="OW124" s="47"/>
      <c r="OX124" s="47"/>
      <c r="OY124" s="47"/>
      <c r="OZ124" s="47"/>
      <c r="PA124" s="47"/>
      <c r="PB124" s="47"/>
      <c r="PC124" s="47"/>
      <c r="PD124" s="47"/>
      <c r="PE124" s="47"/>
      <c r="PF124" s="47"/>
      <c r="PG124" s="47"/>
      <c r="PH124" s="47"/>
      <c r="PI124" s="47"/>
      <c r="PJ124" s="47"/>
      <c r="PK124" s="47"/>
      <c r="PL124" s="47"/>
      <c r="PM124" s="47"/>
      <c r="PN124" s="47"/>
      <c r="PO124" s="47"/>
      <c r="PP124" s="47"/>
      <c r="PQ124" s="47"/>
      <c r="PR124" s="47"/>
      <c r="PS124" s="47"/>
      <c r="PT124" s="47"/>
      <c r="PU124" s="47"/>
      <c r="PV124" s="47"/>
      <c r="PW124" s="47"/>
      <c r="PX124" s="47"/>
      <c r="PY124" s="47"/>
      <c r="PZ124" s="47"/>
      <c r="QA124" s="47"/>
      <c r="QB124" s="47"/>
      <c r="QC124" s="47"/>
      <c r="QD124" s="47"/>
      <c r="QE124" s="47"/>
      <c r="QF124" s="47"/>
      <c r="QG124" s="47"/>
      <c r="QH124" s="47"/>
      <c r="QI124" s="47"/>
      <c r="QJ124" s="47"/>
      <c r="QK124" s="47"/>
      <c r="QL124" s="47"/>
      <c r="QM124" s="47"/>
      <c r="QN124" s="47"/>
      <c r="QO124" s="47"/>
      <c r="QP124" s="47"/>
      <c r="QQ124" s="47"/>
      <c r="QR124" s="47"/>
      <c r="QS124" s="47"/>
      <c r="QT124" s="47"/>
      <c r="QU124" s="47"/>
      <c r="QV124" s="47"/>
      <c r="QW124" s="47"/>
      <c r="QX124" s="47"/>
      <c r="QY124" s="47"/>
      <c r="QZ124" s="47"/>
      <c r="RA124" s="47"/>
      <c r="RB124" s="47"/>
      <c r="RC124" s="47"/>
      <c r="RD124" s="47"/>
      <c r="RE124" s="47"/>
      <c r="RF124" s="47"/>
      <c r="RG124" s="47"/>
      <c r="RH124" s="47"/>
      <c r="RI124" s="47"/>
      <c r="RJ124" s="47"/>
      <c r="RK124" s="47"/>
      <c r="RL124" s="47"/>
      <c r="RM124" s="47"/>
      <c r="RN124" s="47"/>
      <c r="RO124" s="47"/>
      <c r="RP124" s="47"/>
      <c r="RQ124" s="47"/>
      <c r="RR124" s="47"/>
      <c r="RS124" s="47"/>
      <c r="RT124" s="47"/>
      <c r="RU124" s="47"/>
      <c r="RV124" s="47"/>
      <c r="RW124" s="47"/>
      <c r="RX124" s="47"/>
      <c r="RY124" s="47"/>
      <c r="RZ124" s="47"/>
      <c r="SA124" s="47"/>
      <c r="SB124" s="47"/>
      <c r="SC124" s="47"/>
      <c r="SD124" s="47"/>
      <c r="SE124" s="47"/>
      <c r="SF124" s="47"/>
    </row>
    <row r="125" ht="16.5" customHeight="1" spans="1:500">
      <c r="A125" s="10"/>
      <c r="B125" s="15" t="s">
        <v>83</v>
      </c>
      <c r="C125" s="12" t="s">
        <v>84</v>
      </c>
      <c r="D125" s="46" t="s">
        <v>85</v>
      </c>
      <c r="E125" s="16" t="s">
        <v>29</v>
      </c>
      <c r="F125" s="11">
        <v>100</v>
      </c>
      <c r="G125" s="13">
        <v>300</v>
      </c>
      <c r="H125" s="14"/>
      <c r="I125" s="27">
        <v>5</v>
      </c>
      <c r="J125" s="35"/>
      <c r="K125" s="27"/>
      <c r="L125" s="36"/>
      <c r="M125" s="34">
        <f t="shared" si="1"/>
        <v>405</v>
      </c>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c r="LF125" s="47"/>
      <c r="LG125" s="47"/>
      <c r="LH125" s="47"/>
      <c r="LI125" s="47"/>
      <c r="LJ125" s="47"/>
      <c r="LK125" s="47"/>
      <c r="LL125" s="47"/>
      <c r="LM125" s="47"/>
      <c r="LN125" s="47"/>
      <c r="LO125" s="47"/>
      <c r="LP125" s="47"/>
      <c r="LQ125" s="47"/>
      <c r="LR125" s="47"/>
      <c r="LS125" s="47"/>
      <c r="LT125" s="47"/>
      <c r="LU125" s="47"/>
      <c r="LV125" s="47"/>
      <c r="LW125" s="47"/>
      <c r="LX125" s="47"/>
      <c r="LY125" s="47"/>
      <c r="LZ125" s="47"/>
      <c r="MA125" s="47"/>
      <c r="MB125" s="47"/>
      <c r="MC125" s="47"/>
      <c r="MD125" s="47"/>
      <c r="ME125" s="47"/>
      <c r="MF125" s="47"/>
      <c r="MG125" s="47"/>
      <c r="MH125" s="47"/>
      <c r="MI125" s="47"/>
      <c r="MJ125" s="47"/>
      <c r="MK125" s="47"/>
      <c r="ML125" s="47"/>
      <c r="MM125" s="47"/>
      <c r="MN125" s="47"/>
      <c r="MO125" s="47"/>
      <c r="MP125" s="47"/>
      <c r="MQ125" s="47"/>
      <c r="MR125" s="47"/>
      <c r="MS125" s="47"/>
      <c r="MT125" s="47"/>
      <c r="MU125" s="47"/>
      <c r="MV125" s="47"/>
      <c r="MW125" s="47"/>
      <c r="MX125" s="47"/>
      <c r="MY125" s="47"/>
      <c r="MZ125" s="47"/>
      <c r="NA125" s="47"/>
      <c r="NB125" s="47"/>
      <c r="NC125" s="47"/>
      <c r="ND125" s="47"/>
      <c r="NE125" s="47"/>
      <c r="NF125" s="47"/>
      <c r="NG125" s="47"/>
      <c r="NH125" s="47"/>
      <c r="NI125" s="47"/>
      <c r="NJ125" s="47"/>
      <c r="NK125" s="47"/>
      <c r="NL125" s="47"/>
      <c r="NM125" s="47"/>
      <c r="NN125" s="47"/>
      <c r="NO125" s="47"/>
      <c r="NP125" s="47"/>
      <c r="NQ125" s="47"/>
      <c r="NR125" s="47"/>
      <c r="NS125" s="47"/>
      <c r="NT125" s="47"/>
      <c r="NU125" s="47"/>
      <c r="NV125" s="47"/>
      <c r="NW125" s="47"/>
      <c r="NX125" s="47"/>
      <c r="NY125" s="47"/>
      <c r="NZ125" s="47"/>
      <c r="OA125" s="47"/>
      <c r="OB125" s="47"/>
      <c r="OC125" s="47"/>
      <c r="OD125" s="47"/>
      <c r="OE125" s="47"/>
      <c r="OF125" s="47"/>
      <c r="OG125" s="47"/>
      <c r="OH125" s="47"/>
      <c r="OI125" s="47"/>
      <c r="OJ125" s="47"/>
      <c r="OK125" s="47"/>
      <c r="OL125" s="47"/>
      <c r="OM125" s="47"/>
      <c r="ON125" s="47"/>
      <c r="OO125" s="47"/>
      <c r="OP125" s="47"/>
      <c r="OQ125" s="47"/>
      <c r="OR125" s="47"/>
      <c r="OS125" s="47"/>
      <c r="OT125" s="47"/>
      <c r="OU125" s="47"/>
      <c r="OV125" s="47"/>
      <c r="OW125" s="47"/>
      <c r="OX125" s="47"/>
      <c r="OY125" s="47"/>
      <c r="OZ125" s="47"/>
      <c r="PA125" s="47"/>
      <c r="PB125" s="47"/>
      <c r="PC125" s="47"/>
      <c r="PD125" s="47"/>
      <c r="PE125" s="47"/>
      <c r="PF125" s="47"/>
      <c r="PG125" s="47"/>
      <c r="PH125" s="47"/>
      <c r="PI125" s="47"/>
      <c r="PJ125" s="47"/>
      <c r="PK125" s="47"/>
      <c r="PL125" s="47"/>
      <c r="PM125" s="47"/>
      <c r="PN125" s="47"/>
      <c r="PO125" s="47"/>
      <c r="PP125" s="47"/>
      <c r="PQ125" s="47"/>
      <c r="PR125" s="47"/>
      <c r="PS125" s="47"/>
      <c r="PT125" s="47"/>
      <c r="PU125" s="47"/>
      <c r="PV125" s="47"/>
      <c r="PW125" s="47"/>
      <c r="PX125" s="47"/>
      <c r="PY125" s="47"/>
      <c r="PZ125" s="47"/>
      <c r="QA125" s="47"/>
      <c r="QB125" s="47"/>
      <c r="QC125" s="47"/>
      <c r="QD125" s="47"/>
      <c r="QE125" s="47"/>
      <c r="QF125" s="47"/>
      <c r="QG125" s="47"/>
      <c r="QH125" s="47"/>
      <c r="QI125" s="47"/>
      <c r="QJ125" s="47"/>
      <c r="QK125" s="47"/>
      <c r="QL125" s="47"/>
      <c r="QM125" s="47"/>
      <c r="QN125" s="47"/>
      <c r="QO125" s="47"/>
      <c r="QP125" s="47"/>
      <c r="QQ125" s="47"/>
      <c r="QR125" s="47"/>
      <c r="QS125" s="47"/>
      <c r="QT125" s="47"/>
      <c r="QU125" s="47"/>
      <c r="QV125" s="47"/>
      <c r="QW125" s="47"/>
      <c r="QX125" s="47"/>
      <c r="QY125" s="47"/>
      <c r="QZ125" s="47"/>
      <c r="RA125" s="47"/>
      <c r="RB125" s="47"/>
      <c r="RC125" s="47"/>
      <c r="RD125" s="47"/>
      <c r="RE125" s="47"/>
      <c r="RF125" s="47"/>
      <c r="RG125" s="47"/>
      <c r="RH125" s="47"/>
      <c r="RI125" s="47"/>
      <c r="RJ125" s="47"/>
      <c r="RK125" s="47"/>
      <c r="RL125" s="47"/>
      <c r="RM125" s="47"/>
      <c r="RN125" s="47"/>
      <c r="RO125" s="47"/>
      <c r="RP125" s="47"/>
      <c r="RQ125" s="47"/>
      <c r="RR125" s="47"/>
      <c r="RS125" s="47"/>
      <c r="RT125" s="47"/>
      <c r="RU125" s="47"/>
      <c r="RV125" s="47"/>
      <c r="RW125" s="47"/>
      <c r="RX125" s="47"/>
      <c r="RY125" s="47"/>
      <c r="RZ125" s="47"/>
      <c r="SA125" s="47"/>
      <c r="SB125" s="47"/>
      <c r="SC125" s="47"/>
      <c r="SD125" s="47"/>
      <c r="SE125" s="47"/>
      <c r="SF125" s="47"/>
    </row>
    <row r="126" ht="16.5" customHeight="1" spans="1:500">
      <c r="A126" s="10"/>
      <c r="B126" s="15"/>
      <c r="C126" s="12"/>
      <c r="D126" s="46" t="s">
        <v>86</v>
      </c>
      <c r="E126" s="16" t="s">
        <v>29</v>
      </c>
      <c r="F126" s="11">
        <v>100</v>
      </c>
      <c r="G126" s="13">
        <v>0</v>
      </c>
      <c r="H126" s="14"/>
      <c r="I126" s="27">
        <v>5</v>
      </c>
      <c r="J126" s="35"/>
      <c r="K126" s="27"/>
      <c r="L126" s="36"/>
      <c r="M126" s="34">
        <f t="shared" ref="M126:M189" si="2">SUM(F126:K126)</f>
        <v>105</v>
      </c>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c r="IU126" s="47"/>
      <c r="IV126" s="47"/>
      <c r="IW126" s="47"/>
      <c r="IX126" s="47"/>
      <c r="IY126" s="47"/>
      <c r="IZ126" s="47"/>
      <c r="JA126" s="47"/>
      <c r="JB126" s="47"/>
      <c r="JC126" s="47"/>
      <c r="JD126" s="47"/>
      <c r="JE126" s="47"/>
      <c r="JF126" s="47"/>
      <c r="JG126" s="47"/>
      <c r="JH126" s="47"/>
      <c r="JI126" s="47"/>
      <c r="JJ126" s="47"/>
      <c r="JK126" s="47"/>
      <c r="JL126" s="47"/>
      <c r="JM126" s="47"/>
      <c r="JN126" s="47"/>
      <c r="JO126" s="47"/>
      <c r="JP126" s="47"/>
      <c r="JQ126" s="47"/>
      <c r="JR126" s="47"/>
      <c r="JS126" s="47"/>
      <c r="JT126" s="47"/>
      <c r="JU126" s="47"/>
      <c r="JV126" s="47"/>
      <c r="JW126" s="47"/>
      <c r="JX126" s="47"/>
      <c r="JY126" s="47"/>
      <c r="JZ126" s="47"/>
      <c r="KA126" s="47"/>
      <c r="KB126" s="47"/>
      <c r="KC126" s="47"/>
      <c r="KD126" s="47"/>
      <c r="KE126" s="47"/>
      <c r="KF126" s="47"/>
      <c r="KG126" s="47"/>
      <c r="KH126" s="47"/>
      <c r="KI126" s="47"/>
      <c r="KJ126" s="47"/>
      <c r="KK126" s="47"/>
      <c r="KL126" s="47"/>
      <c r="KM126" s="47"/>
      <c r="KN126" s="47"/>
      <c r="KO126" s="47"/>
      <c r="KP126" s="47"/>
      <c r="KQ126" s="47"/>
      <c r="KR126" s="47"/>
      <c r="KS126" s="47"/>
      <c r="KT126" s="47"/>
      <c r="KU126" s="47"/>
      <c r="KV126" s="47"/>
      <c r="KW126" s="47"/>
      <c r="KX126" s="47"/>
      <c r="KY126" s="47"/>
      <c r="KZ126" s="47"/>
      <c r="LA126" s="47"/>
      <c r="LB126" s="47"/>
      <c r="LC126" s="47"/>
      <c r="LD126" s="47"/>
      <c r="LE126" s="47"/>
      <c r="LF126" s="47"/>
      <c r="LG126" s="47"/>
      <c r="LH126" s="47"/>
      <c r="LI126" s="47"/>
      <c r="LJ126" s="47"/>
      <c r="LK126" s="47"/>
      <c r="LL126" s="47"/>
      <c r="LM126" s="47"/>
      <c r="LN126" s="47"/>
      <c r="LO126" s="47"/>
      <c r="LP126" s="47"/>
      <c r="LQ126" s="47"/>
      <c r="LR126" s="47"/>
      <c r="LS126" s="47"/>
      <c r="LT126" s="47"/>
      <c r="LU126" s="47"/>
      <c r="LV126" s="47"/>
      <c r="LW126" s="47"/>
      <c r="LX126" s="47"/>
      <c r="LY126" s="47"/>
      <c r="LZ126" s="47"/>
      <c r="MA126" s="47"/>
      <c r="MB126" s="47"/>
      <c r="MC126" s="47"/>
      <c r="MD126" s="47"/>
      <c r="ME126" s="47"/>
      <c r="MF126" s="47"/>
      <c r="MG126" s="47"/>
      <c r="MH126" s="47"/>
      <c r="MI126" s="47"/>
      <c r="MJ126" s="47"/>
      <c r="MK126" s="47"/>
      <c r="ML126" s="47"/>
      <c r="MM126" s="47"/>
      <c r="MN126" s="47"/>
      <c r="MO126" s="47"/>
      <c r="MP126" s="47"/>
      <c r="MQ126" s="47"/>
      <c r="MR126" s="47"/>
      <c r="MS126" s="47"/>
      <c r="MT126" s="47"/>
      <c r="MU126" s="47"/>
      <c r="MV126" s="47"/>
      <c r="MW126" s="47"/>
      <c r="MX126" s="47"/>
      <c r="MY126" s="47"/>
      <c r="MZ126" s="47"/>
      <c r="NA126" s="47"/>
      <c r="NB126" s="47"/>
      <c r="NC126" s="47"/>
      <c r="ND126" s="47"/>
      <c r="NE126" s="47"/>
      <c r="NF126" s="47"/>
      <c r="NG126" s="47"/>
      <c r="NH126" s="47"/>
      <c r="NI126" s="47"/>
      <c r="NJ126" s="47"/>
      <c r="NK126" s="47"/>
      <c r="NL126" s="47"/>
      <c r="NM126" s="47"/>
      <c r="NN126" s="47"/>
      <c r="NO126" s="47"/>
      <c r="NP126" s="47"/>
      <c r="NQ126" s="47"/>
      <c r="NR126" s="47"/>
      <c r="NS126" s="47"/>
      <c r="NT126" s="47"/>
      <c r="NU126" s="47"/>
      <c r="NV126" s="47"/>
      <c r="NW126" s="47"/>
      <c r="NX126" s="47"/>
      <c r="NY126" s="47"/>
      <c r="NZ126" s="47"/>
      <c r="OA126" s="47"/>
      <c r="OB126" s="47"/>
      <c r="OC126" s="47"/>
      <c r="OD126" s="47"/>
      <c r="OE126" s="47"/>
      <c r="OF126" s="47"/>
      <c r="OG126" s="47"/>
      <c r="OH126" s="47"/>
      <c r="OI126" s="47"/>
      <c r="OJ126" s="47"/>
      <c r="OK126" s="47"/>
      <c r="OL126" s="47"/>
      <c r="OM126" s="47"/>
      <c r="ON126" s="47"/>
      <c r="OO126" s="47"/>
      <c r="OP126" s="47"/>
      <c r="OQ126" s="47"/>
      <c r="OR126" s="47"/>
      <c r="OS126" s="47"/>
      <c r="OT126" s="47"/>
      <c r="OU126" s="47"/>
      <c r="OV126" s="47"/>
      <c r="OW126" s="47"/>
      <c r="OX126" s="47"/>
      <c r="OY126" s="47"/>
      <c r="OZ126" s="47"/>
      <c r="PA126" s="47"/>
      <c r="PB126" s="47"/>
      <c r="PC126" s="47"/>
      <c r="PD126" s="47"/>
      <c r="PE126" s="47"/>
      <c r="PF126" s="47"/>
      <c r="PG126" s="47"/>
      <c r="PH126" s="47"/>
      <c r="PI126" s="47"/>
      <c r="PJ126" s="47"/>
      <c r="PK126" s="47"/>
      <c r="PL126" s="47"/>
      <c r="PM126" s="47"/>
      <c r="PN126" s="47"/>
      <c r="PO126" s="47"/>
      <c r="PP126" s="47"/>
      <c r="PQ126" s="47"/>
      <c r="PR126" s="47"/>
      <c r="PS126" s="47"/>
      <c r="PT126" s="47"/>
      <c r="PU126" s="47"/>
      <c r="PV126" s="47"/>
      <c r="PW126" s="47"/>
      <c r="PX126" s="47"/>
      <c r="PY126" s="47"/>
      <c r="PZ126" s="47"/>
      <c r="QA126" s="47"/>
      <c r="QB126" s="47"/>
      <c r="QC126" s="47"/>
      <c r="QD126" s="47"/>
      <c r="QE126" s="47"/>
      <c r="QF126" s="47"/>
      <c r="QG126" s="47"/>
      <c r="QH126" s="47"/>
      <c r="QI126" s="47"/>
      <c r="QJ126" s="47"/>
      <c r="QK126" s="47"/>
      <c r="QL126" s="47"/>
      <c r="QM126" s="47"/>
      <c r="QN126" s="47"/>
      <c r="QO126" s="47"/>
      <c r="QP126" s="47"/>
      <c r="QQ126" s="47"/>
      <c r="QR126" s="47"/>
      <c r="QS126" s="47"/>
      <c r="QT126" s="47"/>
      <c r="QU126" s="47"/>
      <c r="QV126" s="47"/>
      <c r="QW126" s="47"/>
      <c r="QX126" s="47"/>
      <c r="QY126" s="47"/>
      <c r="QZ126" s="47"/>
      <c r="RA126" s="47"/>
      <c r="RB126" s="47"/>
      <c r="RC126" s="47"/>
      <c r="RD126" s="47"/>
      <c r="RE126" s="47"/>
      <c r="RF126" s="47"/>
      <c r="RG126" s="47"/>
      <c r="RH126" s="47"/>
      <c r="RI126" s="47"/>
      <c r="RJ126" s="47"/>
      <c r="RK126" s="47"/>
      <c r="RL126" s="47"/>
      <c r="RM126" s="47"/>
      <c r="RN126" s="47"/>
      <c r="RO126" s="47"/>
      <c r="RP126" s="47"/>
      <c r="RQ126" s="47"/>
      <c r="RR126" s="47"/>
      <c r="RS126" s="47"/>
      <c r="RT126" s="47"/>
      <c r="RU126" s="47"/>
      <c r="RV126" s="47"/>
      <c r="RW126" s="47"/>
      <c r="RX126" s="47"/>
      <c r="RY126" s="47"/>
      <c r="RZ126" s="47"/>
      <c r="SA126" s="47"/>
      <c r="SB126" s="47"/>
      <c r="SC126" s="47"/>
      <c r="SD126" s="47"/>
      <c r="SE126" s="47"/>
      <c r="SF126" s="47"/>
    </row>
    <row r="127" ht="16.5" customHeight="1" spans="1:500">
      <c r="A127" s="10"/>
      <c r="B127" s="15"/>
      <c r="C127" s="12" t="s">
        <v>87</v>
      </c>
      <c r="D127" s="46" t="s">
        <v>88</v>
      </c>
      <c r="E127" s="16" t="s">
        <v>29</v>
      </c>
      <c r="F127" s="11">
        <v>0</v>
      </c>
      <c r="G127" s="13">
        <v>0</v>
      </c>
      <c r="H127" s="14"/>
      <c r="I127" s="27">
        <v>5</v>
      </c>
      <c r="J127" s="35"/>
      <c r="K127" s="27"/>
      <c r="L127" s="36"/>
      <c r="M127" s="34">
        <f t="shared" si="2"/>
        <v>5</v>
      </c>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c r="IM127" s="47"/>
      <c r="IN127" s="47"/>
      <c r="IO127" s="47"/>
      <c r="IP127" s="47"/>
      <c r="IQ127" s="47"/>
      <c r="IR127" s="47"/>
      <c r="IS127" s="47"/>
      <c r="IT127" s="47"/>
      <c r="IU127" s="47"/>
      <c r="IV127" s="47"/>
      <c r="IW127" s="47"/>
      <c r="IX127" s="47"/>
      <c r="IY127" s="47"/>
      <c r="IZ127" s="47"/>
      <c r="JA127" s="47"/>
      <c r="JB127" s="47"/>
      <c r="JC127" s="47"/>
      <c r="JD127" s="47"/>
      <c r="JE127" s="47"/>
      <c r="JF127" s="47"/>
      <c r="JG127" s="47"/>
      <c r="JH127" s="47"/>
      <c r="JI127" s="47"/>
      <c r="JJ127" s="47"/>
      <c r="JK127" s="47"/>
      <c r="JL127" s="47"/>
      <c r="JM127" s="47"/>
      <c r="JN127" s="47"/>
      <c r="JO127" s="47"/>
      <c r="JP127" s="47"/>
      <c r="JQ127" s="47"/>
      <c r="JR127" s="47"/>
      <c r="JS127" s="47"/>
      <c r="JT127" s="47"/>
      <c r="JU127" s="47"/>
      <c r="JV127" s="47"/>
      <c r="JW127" s="47"/>
      <c r="JX127" s="47"/>
      <c r="JY127" s="47"/>
      <c r="JZ127" s="47"/>
      <c r="KA127" s="47"/>
      <c r="KB127" s="47"/>
      <c r="KC127" s="47"/>
      <c r="KD127" s="47"/>
      <c r="KE127" s="47"/>
      <c r="KF127" s="47"/>
      <c r="KG127" s="47"/>
      <c r="KH127" s="47"/>
      <c r="KI127" s="47"/>
      <c r="KJ127" s="47"/>
      <c r="KK127" s="47"/>
      <c r="KL127" s="47"/>
      <c r="KM127" s="47"/>
      <c r="KN127" s="47"/>
      <c r="KO127" s="47"/>
      <c r="KP127" s="47"/>
      <c r="KQ127" s="47"/>
      <c r="KR127" s="47"/>
      <c r="KS127" s="47"/>
      <c r="KT127" s="47"/>
      <c r="KU127" s="47"/>
      <c r="KV127" s="47"/>
      <c r="KW127" s="47"/>
      <c r="KX127" s="47"/>
      <c r="KY127" s="47"/>
      <c r="KZ127" s="47"/>
      <c r="LA127" s="47"/>
      <c r="LB127" s="47"/>
      <c r="LC127" s="47"/>
      <c r="LD127" s="47"/>
      <c r="LE127" s="47"/>
      <c r="LF127" s="47"/>
      <c r="LG127" s="47"/>
      <c r="LH127" s="47"/>
      <c r="LI127" s="47"/>
      <c r="LJ127" s="47"/>
      <c r="LK127" s="47"/>
      <c r="LL127" s="47"/>
      <c r="LM127" s="47"/>
      <c r="LN127" s="47"/>
      <c r="LO127" s="47"/>
      <c r="LP127" s="47"/>
      <c r="LQ127" s="47"/>
      <c r="LR127" s="47"/>
      <c r="LS127" s="47"/>
      <c r="LT127" s="47"/>
      <c r="LU127" s="47"/>
      <c r="LV127" s="47"/>
      <c r="LW127" s="47"/>
      <c r="LX127" s="47"/>
      <c r="LY127" s="47"/>
      <c r="LZ127" s="47"/>
      <c r="MA127" s="47"/>
      <c r="MB127" s="47"/>
      <c r="MC127" s="47"/>
      <c r="MD127" s="47"/>
      <c r="ME127" s="47"/>
      <c r="MF127" s="47"/>
      <c r="MG127" s="47"/>
      <c r="MH127" s="47"/>
      <c r="MI127" s="47"/>
      <c r="MJ127" s="47"/>
      <c r="MK127" s="47"/>
      <c r="ML127" s="47"/>
      <c r="MM127" s="47"/>
      <c r="MN127" s="47"/>
      <c r="MO127" s="47"/>
      <c r="MP127" s="47"/>
      <c r="MQ127" s="47"/>
      <c r="MR127" s="47"/>
      <c r="MS127" s="47"/>
      <c r="MT127" s="47"/>
      <c r="MU127" s="47"/>
      <c r="MV127" s="47"/>
      <c r="MW127" s="47"/>
      <c r="MX127" s="47"/>
      <c r="MY127" s="47"/>
      <c r="MZ127" s="47"/>
      <c r="NA127" s="47"/>
      <c r="NB127" s="47"/>
      <c r="NC127" s="47"/>
      <c r="ND127" s="47"/>
      <c r="NE127" s="47"/>
      <c r="NF127" s="47"/>
      <c r="NG127" s="47"/>
      <c r="NH127" s="47"/>
      <c r="NI127" s="47"/>
      <c r="NJ127" s="47"/>
      <c r="NK127" s="47"/>
      <c r="NL127" s="47"/>
      <c r="NM127" s="47"/>
      <c r="NN127" s="47"/>
      <c r="NO127" s="47"/>
      <c r="NP127" s="47"/>
      <c r="NQ127" s="47"/>
      <c r="NR127" s="47"/>
      <c r="NS127" s="47"/>
      <c r="NT127" s="47"/>
      <c r="NU127" s="47"/>
      <c r="NV127" s="47"/>
      <c r="NW127" s="47"/>
      <c r="NX127" s="47"/>
      <c r="NY127" s="47"/>
      <c r="NZ127" s="47"/>
      <c r="OA127" s="47"/>
      <c r="OB127" s="47"/>
      <c r="OC127" s="47"/>
      <c r="OD127" s="47"/>
      <c r="OE127" s="47"/>
      <c r="OF127" s="47"/>
      <c r="OG127" s="47"/>
      <c r="OH127" s="47"/>
      <c r="OI127" s="47"/>
      <c r="OJ127" s="47"/>
      <c r="OK127" s="47"/>
      <c r="OL127" s="47"/>
      <c r="OM127" s="47"/>
      <c r="ON127" s="47"/>
      <c r="OO127" s="47"/>
      <c r="OP127" s="47"/>
      <c r="OQ127" s="47"/>
      <c r="OR127" s="47"/>
      <c r="OS127" s="47"/>
      <c r="OT127" s="47"/>
      <c r="OU127" s="47"/>
      <c r="OV127" s="47"/>
      <c r="OW127" s="47"/>
      <c r="OX127" s="47"/>
      <c r="OY127" s="47"/>
      <c r="OZ127" s="47"/>
      <c r="PA127" s="47"/>
      <c r="PB127" s="47"/>
      <c r="PC127" s="47"/>
      <c r="PD127" s="47"/>
      <c r="PE127" s="47"/>
      <c r="PF127" s="47"/>
      <c r="PG127" s="47"/>
      <c r="PH127" s="47"/>
      <c r="PI127" s="47"/>
      <c r="PJ127" s="47"/>
      <c r="PK127" s="47"/>
      <c r="PL127" s="47"/>
      <c r="PM127" s="47"/>
      <c r="PN127" s="47"/>
      <c r="PO127" s="47"/>
      <c r="PP127" s="47"/>
      <c r="PQ127" s="47"/>
      <c r="PR127" s="47"/>
      <c r="PS127" s="47"/>
      <c r="PT127" s="47"/>
      <c r="PU127" s="47"/>
      <c r="PV127" s="47"/>
      <c r="PW127" s="47"/>
      <c r="PX127" s="47"/>
      <c r="PY127" s="47"/>
      <c r="PZ127" s="47"/>
      <c r="QA127" s="47"/>
      <c r="QB127" s="47"/>
      <c r="QC127" s="47"/>
      <c r="QD127" s="47"/>
      <c r="QE127" s="47"/>
      <c r="QF127" s="47"/>
      <c r="QG127" s="47"/>
      <c r="QH127" s="47"/>
      <c r="QI127" s="47"/>
      <c r="QJ127" s="47"/>
      <c r="QK127" s="47"/>
      <c r="QL127" s="47"/>
      <c r="QM127" s="47"/>
      <c r="QN127" s="47"/>
      <c r="QO127" s="47"/>
      <c r="QP127" s="47"/>
      <c r="QQ127" s="47"/>
      <c r="QR127" s="47"/>
      <c r="QS127" s="47"/>
      <c r="QT127" s="47"/>
      <c r="QU127" s="47"/>
      <c r="QV127" s="47"/>
      <c r="QW127" s="47"/>
      <c r="QX127" s="47"/>
      <c r="QY127" s="47"/>
      <c r="QZ127" s="47"/>
      <c r="RA127" s="47"/>
      <c r="RB127" s="47"/>
      <c r="RC127" s="47"/>
      <c r="RD127" s="47"/>
      <c r="RE127" s="47"/>
      <c r="RF127" s="47"/>
      <c r="RG127" s="47"/>
      <c r="RH127" s="47"/>
      <c r="RI127" s="47"/>
      <c r="RJ127" s="47"/>
      <c r="RK127" s="47"/>
      <c r="RL127" s="47"/>
      <c r="RM127" s="47"/>
      <c r="RN127" s="47"/>
      <c r="RO127" s="47"/>
      <c r="RP127" s="47"/>
      <c r="RQ127" s="47"/>
      <c r="RR127" s="47"/>
      <c r="RS127" s="47"/>
      <c r="RT127" s="47"/>
      <c r="RU127" s="47"/>
      <c r="RV127" s="47"/>
      <c r="RW127" s="47"/>
      <c r="RX127" s="47"/>
      <c r="RY127" s="47"/>
      <c r="RZ127" s="47"/>
      <c r="SA127" s="47"/>
      <c r="SB127" s="47"/>
      <c r="SC127" s="47"/>
      <c r="SD127" s="47"/>
      <c r="SE127" s="47"/>
      <c r="SF127" s="47"/>
    </row>
    <row r="128" ht="16.5" customHeight="1" spans="1:500">
      <c r="A128" s="10"/>
      <c r="B128" s="15"/>
      <c r="C128" s="12"/>
      <c r="D128" s="46" t="s">
        <v>89</v>
      </c>
      <c r="E128" s="16" t="s">
        <v>29</v>
      </c>
      <c r="F128" s="11">
        <v>100</v>
      </c>
      <c r="G128" s="13">
        <v>0</v>
      </c>
      <c r="H128" s="27"/>
      <c r="I128" s="27">
        <v>5</v>
      </c>
      <c r="J128" s="35"/>
      <c r="K128" s="27"/>
      <c r="L128" s="36"/>
      <c r="M128" s="34">
        <f t="shared" si="2"/>
        <v>105</v>
      </c>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c r="IU128" s="47"/>
      <c r="IV128" s="47"/>
      <c r="IW128" s="47"/>
      <c r="IX128" s="47"/>
      <c r="IY128" s="47"/>
      <c r="IZ128" s="47"/>
      <c r="JA128" s="47"/>
      <c r="JB128" s="47"/>
      <c r="JC128" s="47"/>
      <c r="JD128" s="47"/>
      <c r="JE128" s="47"/>
      <c r="JF128" s="47"/>
      <c r="JG128" s="47"/>
      <c r="JH128" s="47"/>
      <c r="JI128" s="47"/>
      <c r="JJ128" s="47"/>
      <c r="JK128" s="47"/>
      <c r="JL128" s="47"/>
      <c r="JM128" s="47"/>
      <c r="JN128" s="47"/>
      <c r="JO128" s="47"/>
      <c r="JP128" s="47"/>
      <c r="JQ128" s="47"/>
      <c r="JR128" s="47"/>
      <c r="JS128" s="47"/>
      <c r="JT128" s="47"/>
      <c r="JU128" s="47"/>
      <c r="JV128" s="47"/>
      <c r="JW128" s="47"/>
      <c r="JX128" s="47"/>
      <c r="JY128" s="47"/>
      <c r="JZ128" s="47"/>
      <c r="KA128" s="47"/>
      <c r="KB128" s="47"/>
      <c r="KC128" s="47"/>
      <c r="KD128" s="47"/>
      <c r="KE128" s="47"/>
      <c r="KF128" s="47"/>
      <c r="KG128" s="47"/>
      <c r="KH128" s="47"/>
      <c r="KI128" s="47"/>
      <c r="KJ128" s="47"/>
      <c r="KK128" s="47"/>
      <c r="KL128" s="47"/>
      <c r="KM128" s="47"/>
      <c r="KN128" s="47"/>
      <c r="KO128" s="47"/>
      <c r="KP128" s="47"/>
      <c r="KQ128" s="47"/>
      <c r="KR128" s="47"/>
      <c r="KS128" s="47"/>
      <c r="KT128" s="47"/>
      <c r="KU128" s="47"/>
      <c r="KV128" s="47"/>
      <c r="KW128" s="47"/>
      <c r="KX128" s="47"/>
      <c r="KY128" s="47"/>
      <c r="KZ128" s="47"/>
      <c r="LA128" s="47"/>
      <c r="LB128" s="47"/>
      <c r="LC128" s="47"/>
      <c r="LD128" s="47"/>
      <c r="LE128" s="47"/>
      <c r="LF128" s="47"/>
      <c r="LG128" s="47"/>
      <c r="LH128" s="47"/>
      <c r="LI128" s="47"/>
      <c r="LJ128" s="47"/>
      <c r="LK128" s="47"/>
      <c r="LL128" s="47"/>
      <c r="LM128" s="47"/>
      <c r="LN128" s="47"/>
      <c r="LO128" s="47"/>
      <c r="LP128" s="47"/>
      <c r="LQ128" s="47"/>
      <c r="LR128" s="47"/>
      <c r="LS128" s="47"/>
      <c r="LT128" s="47"/>
      <c r="LU128" s="47"/>
      <c r="LV128" s="47"/>
      <c r="LW128" s="47"/>
      <c r="LX128" s="47"/>
      <c r="LY128" s="47"/>
      <c r="LZ128" s="47"/>
      <c r="MA128" s="47"/>
      <c r="MB128" s="47"/>
      <c r="MC128" s="47"/>
      <c r="MD128" s="47"/>
      <c r="ME128" s="47"/>
      <c r="MF128" s="47"/>
      <c r="MG128" s="47"/>
      <c r="MH128" s="47"/>
      <c r="MI128" s="47"/>
      <c r="MJ128" s="47"/>
      <c r="MK128" s="47"/>
      <c r="ML128" s="47"/>
      <c r="MM128" s="47"/>
      <c r="MN128" s="47"/>
      <c r="MO128" s="47"/>
      <c r="MP128" s="47"/>
      <c r="MQ128" s="47"/>
      <c r="MR128" s="47"/>
      <c r="MS128" s="47"/>
      <c r="MT128" s="47"/>
      <c r="MU128" s="47"/>
      <c r="MV128" s="47"/>
      <c r="MW128" s="47"/>
      <c r="MX128" s="47"/>
      <c r="MY128" s="47"/>
      <c r="MZ128" s="47"/>
      <c r="NA128" s="47"/>
      <c r="NB128" s="47"/>
      <c r="NC128" s="47"/>
      <c r="ND128" s="47"/>
      <c r="NE128" s="47"/>
      <c r="NF128" s="47"/>
      <c r="NG128" s="47"/>
      <c r="NH128" s="47"/>
      <c r="NI128" s="47"/>
      <c r="NJ128" s="47"/>
      <c r="NK128" s="47"/>
      <c r="NL128" s="47"/>
      <c r="NM128" s="47"/>
      <c r="NN128" s="47"/>
      <c r="NO128" s="47"/>
      <c r="NP128" s="47"/>
      <c r="NQ128" s="47"/>
      <c r="NR128" s="47"/>
      <c r="NS128" s="47"/>
      <c r="NT128" s="47"/>
      <c r="NU128" s="47"/>
      <c r="NV128" s="47"/>
      <c r="NW128" s="47"/>
      <c r="NX128" s="47"/>
      <c r="NY128" s="47"/>
      <c r="NZ128" s="47"/>
      <c r="OA128" s="47"/>
      <c r="OB128" s="47"/>
      <c r="OC128" s="47"/>
      <c r="OD128" s="47"/>
      <c r="OE128" s="47"/>
      <c r="OF128" s="47"/>
      <c r="OG128" s="47"/>
      <c r="OH128" s="47"/>
      <c r="OI128" s="47"/>
      <c r="OJ128" s="47"/>
      <c r="OK128" s="47"/>
      <c r="OL128" s="47"/>
      <c r="OM128" s="47"/>
      <c r="ON128" s="47"/>
      <c r="OO128" s="47"/>
      <c r="OP128" s="47"/>
      <c r="OQ128" s="47"/>
      <c r="OR128" s="47"/>
      <c r="OS128" s="47"/>
      <c r="OT128" s="47"/>
      <c r="OU128" s="47"/>
      <c r="OV128" s="47"/>
      <c r="OW128" s="47"/>
      <c r="OX128" s="47"/>
      <c r="OY128" s="47"/>
      <c r="OZ128" s="47"/>
      <c r="PA128" s="47"/>
      <c r="PB128" s="47"/>
      <c r="PC128" s="47"/>
      <c r="PD128" s="47"/>
      <c r="PE128" s="47"/>
      <c r="PF128" s="47"/>
      <c r="PG128" s="47"/>
      <c r="PH128" s="47"/>
      <c r="PI128" s="47"/>
      <c r="PJ128" s="47"/>
      <c r="PK128" s="47"/>
      <c r="PL128" s="47"/>
      <c r="PM128" s="47"/>
      <c r="PN128" s="47"/>
      <c r="PO128" s="47"/>
      <c r="PP128" s="47"/>
      <c r="PQ128" s="47"/>
      <c r="PR128" s="47"/>
      <c r="PS128" s="47"/>
      <c r="PT128" s="47"/>
      <c r="PU128" s="47"/>
      <c r="PV128" s="47"/>
      <c r="PW128" s="47"/>
      <c r="PX128" s="47"/>
      <c r="PY128" s="47"/>
      <c r="PZ128" s="47"/>
      <c r="QA128" s="47"/>
      <c r="QB128" s="47"/>
      <c r="QC128" s="47"/>
      <c r="QD128" s="47"/>
      <c r="QE128" s="47"/>
      <c r="QF128" s="47"/>
      <c r="QG128" s="47"/>
      <c r="QH128" s="47"/>
      <c r="QI128" s="47"/>
      <c r="QJ128" s="47"/>
      <c r="QK128" s="47"/>
      <c r="QL128" s="47"/>
      <c r="QM128" s="47"/>
      <c r="QN128" s="47"/>
      <c r="QO128" s="47"/>
      <c r="QP128" s="47"/>
      <c r="QQ128" s="47"/>
      <c r="QR128" s="47"/>
      <c r="QS128" s="47"/>
      <c r="QT128" s="47"/>
      <c r="QU128" s="47"/>
      <c r="QV128" s="47"/>
      <c r="QW128" s="47"/>
      <c r="QX128" s="47"/>
      <c r="QY128" s="47"/>
      <c r="QZ128" s="47"/>
      <c r="RA128" s="47"/>
      <c r="RB128" s="47"/>
      <c r="RC128" s="47"/>
      <c r="RD128" s="47"/>
      <c r="RE128" s="47"/>
      <c r="RF128" s="47"/>
      <c r="RG128" s="47"/>
      <c r="RH128" s="47"/>
      <c r="RI128" s="47"/>
      <c r="RJ128" s="47"/>
      <c r="RK128" s="47"/>
      <c r="RL128" s="47"/>
      <c r="RM128" s="47"/>
      <c r="RN128" s="47"/>
      <c r="RO128" s="47"/>
      <c r="RP128" s="47"/>
      <c r="RQ128" s="47"/>
      <c r="RR128" s="47"/>
      <c r="RS128" s="47"/>
      <c r="RT128" s="47"/>
      <c r="RU128" s="47"/>
      <c r="RV128" s="47"/>
      <c r="RW128" s="47"/>
      <c r="RX128" s="47"/>
      <c r="RY128" s="47"/>
      <c r="RZ128" s="47"/>
      <c r="SA128" s="47"/>
      <c r="SB128" s="47"/>
      <c r="SC128" s="47"/>
      <c r="SD128" s="47"/>
      <c r="SE128" s="47"/>
      <c r="SF128" s="47"/>
    </row>
    <row r="129" ht="16.5" customHeight="1" spans="1:500">
      <c r="A129" s="10"/>
      <c r="B129" s="15"/>
      <c r="C129" s="15" t="s">
        <v>402</v>
      </c>
      <c r="D129" s="46" t="s">
        <v>403</v>
      </c>
      <c r="E129" s="16" t="s">
        <v>29</v>
      </c>
      <c r="F129" s="11">
        <v>0</v>
      </c>
      <c r="G129" s="13">
        <v>0</v>
      </c>
      <c r="H129" s="27"/>
      <c r="I129" s="27">
        <v>5</v>
      </c>
      <c r="J129" s="35"/>
      <c r="K129" s="27"/>
      <c r="L129" s="36"/>
      <c r="M129" s="34">
        <f t="shared" si="2"/>
        <v>5</v>
      </c>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c r="IU129" s="47"/>
      <c r="IV129" s="47"/>
      <c r="IW129" s="47"/>
      <c r="IX129" s="47"/>
      <c r="IY129" s="47"/>
      <c r="IZ129" s="47"/>
      <c r="JA129" s="47"/>
      <c r="JB129" s="47"/>
      <c r="JC129" s="47"/>
      <c r="JD129" s="47"/>
      <c r="JE129" s="47"/>
      <c r="JF129" s="47"/>
      <c r="JG129" s="47"/>
      <c r="JH129" s="47"/>
      <c r="JI129" s="47"/>
      <c r="JJ129" s="47"/>
      <c r="JK129" s="47"/>
      <c r="JL129" s="47"/>
      <c r="JM129" s="47"/>
      <c r="JN129" s="47"/>
      <c r="JO129" s="47"/>
      <c r="JP129" s="47"/>
      <c r="JQ129" s="47"/>
      <c r="JR129" s="47"/>
      <c r="JS129" s="47"/>
      <c r="JT129" s="47"/>
      <c r="JU129" s="47"/>
      <c r="JV129" s="47"/>
      <c r="JW129" s="47"/>
      <c r="JX129" s="47"/>
      <c r="JY129" s="47"/>
      <c r="JZ129" s="47"/>
      <c r="KA129" s="47"/>
      <c r="KB129" s="47"/>
      <c r="KC129" s="47"/>
      <c r="KD129" s="47"/>
      <c r="KE129" s="47"/>
      <c r="KF129" s="47"/>
      <c r="KG129" s="47"/>
      <c r="KH129" s="47"/>
      <c r="KI129" s="47"/>
      <c r="KJ129" s="47"/>
      <c r="KK129" s="47"/>
      <c r="KL129" s="47"/>
      <c r="KM129" s="47"/>
      <c r="KN129" s="47"/>
      <c r="KO129" s="47"/>
      <c r="KP129" s="47"/>
      <c r="KQ129" s="47"/>
      <c r="KR129" s="47"/>
      <c r="KS129" s="47"/>
      <c r="KT129" s="47"/>
      <c r="KU129" s="47"/>
      <c r="KV129" s="47"/>
      <c r="KW129" s="47"/>
      <c r="KX129" s="47"/>
      <c r="KY129" s="47"/>
      <c r="KZ129" s="47"/>
      <c r="LA129" s="47"/>
      <c r="LB129" s="47"/>
      <c r="LC129" s="47"/>
      <c r="LD129" s="47"/>
      <c r="LE129" s="47"/>
      <c r="LF129" s="47"/>
      <c r="LG129" s="47"/>
      <c r="LH129" s="47"/>
      <c r="LI129" s="47"/>
      <c r="LJ129" s="47"/>
      <c r="LK129" s="47"/>
      <c r="LL129" s="47"/>
      <c r="LM129" s="47"/>
      <c r="LN129" s="47"/>
      <c r="LO129" s="47"/>
      <c r="LP129" s="47"/>
      <c r="LQ129" s="47"/>
      <c r="LR129" s="47"/>
      <c r="LS129" s="47"/>
      <c r="LT129" s="47"/>
      <c r="LU129" s="47"/>
      <c r="LV129" s="47"/>
      <c r="LW129" s="47"/>
      <c r="LX129" s="47"/>
      <c r="LY129" s="47"/>
      <c r="LZ129" s="47"/>
      <c r="MA129" s="47"/>
      <c r="MB129" s="47"/>
      <c r="MC129" s="47"/>
      <c r="MD129" s="47"/>
      <c r="ME129" s="47"/>
      <c r="MF129" s="47"/>
      <c r="MG129" s="47"/>
      <c r="MH129" s="47"/>
      <c r="MI129" s="47"/>
      <c r="MJ129" s="47"/>
      <c r="MK129" s="47"/>
      <c r="ML129" s="47"/>
      <c r="MM129" s="47"/>
      <c r="MN129" s="47"/>
      <c r="MO129" s="47"/>
      <c r="MP129" s="47"/>
      <c r="MQ129" s="47"/>
      <c r="MR129" s="47"/>
      <c r="MS129" s="47"/>
      <c r="MT129" s="47"/>
      <c r="MU129" s="47"/>
      <c r="MV129" s="47"/>
      <c r="MW129" s="47"/>
      <c r="MX129" s="47"/>
      <c r="MY129" s="47"/>
      <c r="MZ129" s="47"/>
      <c r="NA129" s="47"/>
      <c r="NB129" s="47"/>
      <c r="NC129" s="47"/>
      <c r="ND129" s="47"/>
      <c r="NE129" s="47"/>
      <c r="NF129" s="47"/>
      <c r="NG129" s="47"/>
      <c r="NH129" s="47"/>
      <c r="NI129" s="47"/>
      <c r="NJ129" s="47"/>
      <c r="NK129" s="47"/>
      <c r="NL129" s="47"/>
      <c r="NM129" s="47"/>
      <c r="NN129" s="47"/>
      <c r="NO129" s="47"/>
      <c r="NP129" s="47"/>
      <c r="NQ129" s="47"/>
      <c r="NR129" s="47"/>
      <c r="NS129" s="47"/>
      <c r="NT129" s="47"/>
      <c r="NU129" s="47"/>
      <c r="NV129" s="47"/>
      <c r="NW129" s="47"/>
      <c r="NX129" s="47"/>
      <c r="NY129" s="47"/>
      <c r="NZ129" s="47"/>
      <c r="OA129" s="47"/>
      <c r="OB129" s="47"/>
      <c r="OC129" s="47"/>
      <c r="OD129" s="47"/>
      <c r="OE129" s="47"/>
      <c r="OF129" s="47"/>
      <c r="OG129" s="47"/>
      <c r="OH129" s="47"/>
      <c r="OI129" s="47"/>
      <c r="OJ129" s="47"/>
      <c r="OK129" s="47"/>
      <c r="OL129" s="47"/>
      <c r="OM129" s="47"/>
      <c r="ON129" s="47"/>
      <c r="OO129" s="47"/>
      <c r="OP129" s="47"/>
      <c r="OQ129" s="47"/>
      <c r="OR129" s="47"/>
      <c r="OS129" s="47"/>
      <c r="OT129" s="47"/>
      <c r="OU129" s="47"/>
      <c r="OV129" s="47"/>
      <c r="OW129" s="47"/>
      <c r="OX129" s="47"/>
      <c r="OY129" s="47"/>
      <c r="OZ129" s="47"/>
      <c r="PA129" s="47"/>
      <c r="PB129" s="47"/>
      <c r="PC129" s="47"/>
      <c r="PD129" s="47"/>
      <c r="PE129" s="47"/>
      <c r="PF129" s="47"/>
      <c r="PG129" s="47"/>
      <c r="PH129" s="47"/>
      <c r="PI129" s="47"/>
      <c r="PJ129" s="47"/>
      <c r="PK129" s="47"/>
      <c r="PL129" s="47"/>
      <c r="PM129" s="47"/>
      <c r="PN129" s="47"/>
      <c r="PO129" s="47"/>
      <c r="PP129" s="47"/>
      <c r="PQ129" s="47"/>
      <c r="PR129" s="47"/>
      <c r="PS129" s="47"/>
      <c r="PT129" s="47"/>
      <c r="PU129" s="47"/>
      <c r="PV129" s="47"/>
      <c r="PW129" s="47"/>
      <c r="PX129" s="47"/>
      <c r="PY129" s="47"/>
      <c r="PZ129" s="47"/>
      <c r="QA129" s="47"/>
      <c r="QB129" s="47"/>
      <c r="QC129" s="47"/>
      <c r="QD129" s="47"/>
      <c r="QE129" s="47"/>
      <c r="QF129" s="47"/>
      <c r="QG129" s="47"/>
      <c r="QH129" s="47"/>
      <c r="QI129" s="47"/>
      <c r="QJ129" s="47"/>
      <c r="QK129" s="47"/>
      <c r="QL129" s="47"/>
      <c r="QM129" s="47"/>
      <c r="QN129" s="47"/>
      <c r="QO129" s="47"/>
      <c r="QP129" s="47"/>
      <c r="QQ129" s="47"/>
      <c r="QR129" s="47"/>
      <c r="QS129" s="47"/>
      <c r="QT129" s="47"/>
      <c r="QU129" s="47"/>
      <c r="QV129" s="47"/>
      <c r="QW129" s="47"/>
      <c r="QX129" s="47"/>
      <c r="QY129" s="47"/>
      <c r="QZ129" s="47"/>
      <c r="RA129" s="47"/>
      <c r="RB129" s="47"/>
      <c r="RC129" s="47"/>
      <c r="RD129" s="47"/>
      <c r="RE129" s="47"/>
      <c r="RF129" s="47"/>
      <c r="RG129" s="47"/>
      <c r="RH129" s="47"/>
      <c r="RI129" s="47"/>
      <c r="RJ129" s="47"/>
      <c r="RK129" s="47"/>
      <c r="RL129" s="47"/>
      <c r="RM129" s="47"/>
      <c r="RN129" s="47"/>
      <c r="RO129" s="47"/>
      <c r="RP129" s="47"/>
      <c r="RQ129" s="47"/>
      <c r="RR129" s="47"/>
      <c r="RS129" s="47"/>
      <c r="RT129" s="47"/>
      <c r="RU129" s="47"/>
      <c r="RV129" s="47"/>
      <c r="RW129" s="47"/>
      <c r="RX129" s="47"/>
      <c r="RY129" s="47"/>
      <c r="RZ129" s="47"/>
      <c r="SA129" s="47"/>
      <c r="SB129" s="47"/>
      <c r="SC129" s="47"/>
      <c r="SD129" s="47"/>
      <c r="SE129" s="47"/>
      <c r="SF129" s="47"/>
    </row>
    <row r="130" ht="16.5" customHeight="1" spans="1:500">
      <c r="A130" s="10"/>
      <c r="B130" s="15"/>
      <c r="C130" s="15" t="s">
        <v>90</v>
      </c>
      <c r="D130" s="46" t="s">
        <v>404</v>
      </c>
      <c r="E130" s="16" t="s">
        <v>29</v>
      </c>
      <c r="F130" s="11">
        <v>0</v>
      </c>
      <c r="G130" s="13">
        <v>0</v>
      </c>
      <c r="H130" s="27"/>
      <c r="I130" s="27">
        <v>2</v>
      </c>
      <c r="J130" s="35"/>
      <c r="K130" s="27"/>
      <c r="L130" s="36"/>
      <c r="M130" s="34">
        <f t="shared" si="2"/>
        <v>2</v>
      </c>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c r="IW130" s="47"/>
      <c r="IX130" s="47"/>
      <c r="IY130" s="47"/>
      <c r="IZ130" s="47"/>
      <c r="JA130" s="47"/>
      <c r="JB130" s="47"/>
      <c r="JC130" s="47"/>
      <c r="JD130" s="47"/>
      <c r="JE130" s="47"/>
      <c r="JF130" s="47"/>
      <c r="JG130" s="47"/>
      <c r="JH130" s="47"/>
      <c r="JI130" s="47"/>
      <c r="JJ130" s="47"/>
      <c r="JK130" s="47"/>
      <c r="JL130" s="47"/>
      <c r="JM130" s="47"/>
      <c r="JN130" s="47"/>
      <c r="JO130" s="47"/>
      <c r="JP130" s="47"/>
      <c r="JQ130" s="47"/>
      <c r="JR130" s="47"/>
      <c r="JS130" s="47"/>
      <c r="JT130" s="47"/>
      <c r="JU130" s="47"/>
      <c r="JV130" s="47"/>
      <c r="JW130" s="47"/>
      <c r="JX130" s="47"/>
      <c r="JY130" s="47"/>
      <c r="JZ130" s="47"/>
      <c r="KA130" s="47"/>
      <c r="KB130" s="47"/>
      <c r="KC130" s="47"/>
      <c r="KD130" s="47"/>
      <c r="KE130" s="47"/>
      <c r="KF130" s="47"/>
      <c r="KG130" s="47"/>
      <c r="KH130" s="47"/>
      <c r="KI130" s="47"/>
      <c r="KJ130" s="47"/>
      <c r="KK130" s="47"/>
      <c r="KL130" s="47"/>
      <c r="KM130" s="47"/>
      <c r="KN130" s="47"/>
      <c r="KO130" s="47"/>
      <c r="KP130" s="47"/>
      <c r="KQ130" s="47"/>
      <c r="KR130" s="47"/>
      <c r="KS130" s="47"/>
      <c r="KT130" s="47"/>
      <c r="KU130" s="47"/>
      <c r="KV130" s="47"/>
      <c r="KW130" s="47"/>
      <c r="KX130" s="47"/>
      <c r="KY130" s="47"/>
      <c r="KZ130" s="47"/>
      <c r="LA130" s="47"/>
      <c r="LB130" s="47"/>
      <c r="LC130" s="47"/>
      <c r="LD130" s="47"/>
      <c r="LE130" s="47"/>
      <c r="LF130" s="47"/>
      <c r="LG130" s="47"/>
      <c r="LH130" s="47"/>
      <c r="LI130" s="47"/>
      <c r="LJ130" s="47"/>
      <c r="LK130" s="47"/>
      <c r="LL130" s="47"/>
      <c r="LM130" s="47"/>
      <c r="LN130" s="47"/>
      <c r="LO130" s="47"/>
      <c r="LP130" s="47"/>
      <c r="LQ130" s="47"/>
      <c r="LR130" s="47"/>
      <c r="LS130" s="47"/>
      <c r="LT130" s="47"/>
      <c r="LU130" s="47"/>
      <c r="LV130" s="47"/>
      <c r="LW130" s="47"/>
      <c r="LX130" s="47"/>
      <c r="LY130" s="47"/>
      <c r="LZ130" s="47"/>
      <c r="MA130" s="47"/>
      <c r="MB130" s="47"/>
      <c r="MC130" s="47"/>
      <c r="MD130" s="47"/>
      <c r="ME130" s="47"/>
      <c r="MF130" s="47"/>
      <c r="MG130" s="47"/>
      <c r="MH130" s="47"/>
      <c r="MI130" s="47"/>
      <c r="MJ130" s="47"/>
      <c r="MK130" s="47"/>
      <c r="ML130" s="47"/>
      <c r="MM130" s="47"/>
      <c r="MN130" s="47"/>
      <c r="MO130" s="47"/>
      <c r="MP130" s="47"/>
      <c r="MQ130" s="47"/>
      <c r="MR130" s="47"/>
      <c r="MS130" s="47"/>
      <c r="MT130" s="47"/>
      <c r="MU130" s="47"/>
      <c r="MV130" s="47"/>
      <c r="MW130" s="47"/>
      <c r="MX130" s="47"/>
      <c r="MY130" s="47"/>
      <c r="MZ130" s="47"/>
      <c r="NA130" s="47"/>
      <c r="NB130" s="47"/>
      <c r="NC130" s="47"/>
      <c r="ND130" s="47"/>
      <c r="NE130" s="47"/>
      <c r="NF130" s="47"/>
      <c r="NG130" s="47"/>
      <c r="NH130" s="47"/>
      <c r="NI130" s="47"/>
      <c r="NJ130" s="47"/>
      <c r="NK130" s="47"/>
      <c r="NL130" s="47"/>
      <c r="NM130" s="47"/>
      <c r="NN130" s="47"/>
      <c r="NO130" s="47"/>
      <c r="NP130" s="47"/>
      <c r="NQ130" s="47"/>
      <c r="NR130" s="47"/>
      <c r="NS130" s="47"/>
      <c r="NT130" s="47"/>
      <c r="NU130" s="47"/>
      <c r="NV130" s="47"/>
      <c r="NW130" s="47"/>
      <c r="NX130" s="47"/>
      <c r="NY130" s="47"/>
      <c r="NZ130" s="47"/>
      <c r="OA130" s="47"/>
      <c r="OB130" s="47"/>
      <c r="OC130" s="47"/>
      <c r="OD130" s="47"/>
      <c r="OE130" s="47"/>
      <c r="OF130" s="47"/>
      <c r="OG130" s="47"/>
      <c r="OH130" s="47"/>
      <c r="OI130" s="47"/>
      <c r="OJ130" s="47"/>
      <c r="OK130" s="47"/>
      <c r="OL130" s="47"/>
      <c r="OM130" s="47"/>
      <c r="ON130" s="47"/>
      <c r="OO130" s="47"/>
      <c r="OP130" s="47"/>
      <c r="OQ130" s="47"/>
      <c r="OR130" s="47"/>
      <c r="OS130" s="47"/>
      <c r="OT130" s="47"/>
      <c r="OU130" s="47"/>
      <c r="OV130" s="47"/>
      <c r="OW130" s="47"/>
      <c r="OX130" s="47"/>
      <c r="OY130" s="47"/>
      <c r="OZ130" s="47"/>
      <c r="PA130" s="47"/>
      <c r="PB130" s="47"/>
      <c r="PC130" s="47"/>
      <c r="PD130" s="47"/>
      <c r="PE130" s="47"/>
      <c r="PF130" s="47"/>
      <c r="PG130" s="47"/>
      <c r="PH130" s="47"/>
      <c r="PI130" s="47"/>
      <c r="PJ130" s="47"/>
      <c r="PK130" s="47"/>
      <c r="PL130" s="47"/>
      <c r="PM130" s="47"/>
      <c r="PN130" s="47"/>
      <c r="PO130" s="47"/>
      <c r="PP130" s="47"/>
      <c r="PQ130" s="47"/>
      <c r="PR130" s="47"/>
      <c r="PS130" s="47"/>
      <c r="PT130" s="47"/>
      <c r="PU130" s="47"/>
      <c r="PV130" s="47"/>
      <c r="PW130" s="47"/>
      <c r="PX130" s="47"/>
      <c r="PY130" s="47"/>
      <c r="PZ130" s="47"/>
      <c r="QA130" s="47"/>
      <c r="QB130" s="47"/>
      <c r="QC130" s="47"/>
      <c r="QD130" s="47"/>
      <c r="QE130" s="47"/>
      <c r="QF130" s="47"/>
      <c r="QG130" s="47"/>
      <c r="QH130" s="47"/>
      <c r="QI130" s="47"/>
      <c r="QJ130" s="47"/>
      <c r="QK130" s="47"/>
      <c r="QL130" s="47"/>
      <c r="QM130" s="47"/>
      <c r="QN130" s="47"/>
      <c r="QO130" s="47"/>
      <c r="QP130" s="47"/>
      <c r="QQ130" s="47"/>
      <c r="QR130" s="47"/>
      <c r="QS130" s="47"/>
      <c r="QT130" s="47"/>
      <c r="QU130" s="47"/>
      <c r="QV130" s="47"/>
      <c r="QW130" s="47"/>
      <c r="QX130" s="47"/>
      <c r="QY130" s="47"/>
      <c r="QZ130" s="47"/>
      <c r="RA130" s="47"/>
      <c r="RB130" s="47"/>
      <c r="RC130" s="47"/>
      <c r="RD130" s="47"/>
      <c r="RE130" s="47"/>
      <c r="RF130" s="47"/>
      <c r="RG130" s="47"/>
      <c r="RH130" s="47"/>
      <c r="RI130" s="47"/>
      <c r="RJ130" s="47"/>
      <c r="RK130" s="47"/>
      <c r="RL130" s="47"/>
      <c r="RM130" s="47"/>
      <c r="RN130" s="47"/>
      <c r="RO130" s="47"/>
      <c r="RP130" s="47"/>
      <c r="RQ130" s="47"/>
      <c r="RR130" s="47"/>
      <c r="RS130" s="47"/>
      <c r="RT130" s="47"/>
      <c r="RU130" s="47"/>
      <c r="RV130" s="47"/>
      <c r="RW130" s="47"/>
      <c r="RX130" s="47"/>
      <c r="RY130" s="47"/>
      <c r="RZ130" s="47"/>
      <c r="SA130" s="47"/>
      <c r="SB130" s="47"/>
      <c r="SC130" s="47"/>
      <c r="SD130" s="47"/>
      <c r="SE130" s="47"/>
      <c r="SF130" s="47"/>
    </row>
    <row r="131" ht="16.5" customHeight="1" spans="1:500">
      <c r="A131" s="10"/>
      <c r="B131" s="15"/>
      <c r="C131" s="15"/>
      <c r="D131" s="15" t="s">
        <v>405</v>
      </c>
      <c r="E131" s="16" t="s">
        <v>29</v>
      </c>
      <c r="F131" s="11">
        <v>0</v>
      </c>
      <c r="G131" s="13">
        <v>0</v>
      </c>
      <c r="H131" s="27"/>
      <c r="I131" s="27">
        <v>2</v>
      </c>
      <c r="J131" s="35"/>
      <c r="K131" s="27"/>
      <c r="L131" s="36"/>
      <c r="M131" s="34">
        <f t="shared" si="2"/>
        <v>2</v>
      </c>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47"/>
      <c r="IT131" s="47"/>
      <c r="IU131" s="47"/>
      <c r="IV131" s="47"/>
      <c r="IW131" s="47"/>
      <c r="IX131" s="47"/>
      <c r="IY131" s="47"/>
      <c r="IZ131" s="47"/>
      <c r="JA131" s="47"/>
      <c r="JB131" s="47"/>
      <c r="JC131" s="47"/>
      <c r="JD131" s="47"/>
      <c r="JE131" s="47"/>
      <c r="JF131" s="47"/>
      <c r="JG131" s="47"/>
      <c r="JH131" s="47"/>
      <c r="JI131" s="47"/>
      <c r="JJ131" s="47"/>
      <c r="JK131" s="47"/>
      <c r="JL131" s="47"/>
      <c r="JM131" s="47"/>
      <c r="JN131" s="47"/>
      <c r="JO131" s="47"/>
      <c r="JP131" s="47"/>
      <c r="JQ131" s="47"/>
      <c r="JR131" s="47"/>
      <c r="JS131" s="47"/>
      <c r="JT131" s="47"/>
      <c r="JU131" s="47"/>
      <c r="JV131" s="47"/>
      <c r="JW131" s="47"/>
      <c r="JX131" s="47"/>
      <c r="JY131" s="47"/>
      <c r="JZ131" s="47"/>
      <c r="KA131" s="47"/>
      <c r="KB131" s="47"/>
      <c r="KC131" s="47"/>
      <c r="KD131" s="47"/>
      <c r="KE131" s="47"/>
      <c r="KF131" s="47"/>
      <c r="KG131" s="47"/>
      <c r="KH131" s="47"/>
      <c r="KI131" s="47"/>
      <c r="KJ131" s="47"/>
      <c r="KK131" s="47"/>
      <c r="KL131" s="47"/>
      <c r="KM131" s="47"/>
      <c r="KN131" s="47"/>
      <c r="KO131" s="47"/>
      <c r="KP131" s="47"/>
      <c r="KQ131" s="47"/>
      <c r="KR131" s="47"/>
      <c r="KS131" s="47"/>
      <c r="KT131" s="47"/>
      <c r="KU131" s="47"/>
      <c r="KV131" s="47"/>
      <c r="KW131" s="47"/>
      <c r="KX131" s="47"/>
      <c r="KY131" s="47"/>
      <c r="KZ131" s="47"/>
      <c r="LA131" s="47"/>
      <c r="LB131" s="47"/>
      <c r="LC131" s="47"/>
      <c r="LD131" s="47"/>
      <c r="LE131" s="47"/>
      <c r="LF131" s="47"/>
      <c r="LG131" s="47"/>
      <c r="LH131" s="47"/>
      <c r="LI131" s="47"/>
      <c r="LJ131" s="47"/>
      <c r="LK131" s="47"/>
      <c r="LL131" s="47"/>
      <c r="LM131" s="47"/>
      <c r="LN131" s="47"/>
      <c r="LO131" s="47"/>
      <c r="LP131" s="47"/>
      <c r="LQ131" s="47"/>
      <c r="LR131" s="47"/>
      <c r="LS131" s="47"/>
      <c r="LT131" s="47"/>
      <c r="LU131" s="47"/>
      <c r="LV131" s="47"/>
      <c r="LW131" s="47"/>
      <c r="LX131" s="47"/>
      <c r="LY131" s="47"/>
      <c r="LZ131" s="47"/>
      <c r="MA131" s="47"/>
      <c r="MB131" s="47"/>
      <c r="MC131" s="47"/>
      <c r="MD131" s="47"/>
      <c r="ME131" s="47"/>
      <c r="MF131" s="47"/>
      <c r="MG131" s="47"/>
      <c r="MH131" s="47"/>
      <c r="MI131" s="47"/>
      <c r="MJ131" s="47"/>
      <c r="MK131" s="47"/>
      <c r="ML131" s="47"/>
      <c r="MM131" s="47"/>
      <c r="MN131" s="47"/>
      <c r="MO131" s="47"/>
      <c r="MP131" s="47"/>
      <c r="MQ131" s="47"/>
      <c r="MR131" s="47"/>
      <c r="MS131" s="47"/>
      <c r="MT131" s="47"/>
      <c r="MU131" s="47"/>
      <c r="MV131" s="47"/>
      <c r="MW131" s="47"/>
      <c r="MX131" s="47"/>
      <c r="MY131" s="47"/>
      <c r="MZ131" s="47"/>
      <c r="NA131" s="47"/>
      <c r="NB131" s="47"/>
      <c r="NC131" s="47"/>
      <c r="ND131" s="47"/>
      <c r="NE131" s="47"/>
      <c r="NF131" s="47"/>
      <c r="NG131" s="47"/>
      <c r="NH131" s="47"/>
      <c r="NI131" s="47"/>
      <c r="NJ131" s="47"/>
      <c r="NK131" s="47"/>
      <c r="NL131" s="47"/>
      <c r="NM131" s="47"/>
      <c r="NN131" s="47"/>
      <c r="NO131" s="47"/>
      <c r="NP131" s="47"/>
      <c r="NQ131" s="47"/>
      <c r="NR131" s="47"/>
      <c r="NS131" s="47"/>
      <c r="NT131" s="47"/>
      <c r="NU131" s="47"/>
      <c r="NV131" s="47"/>
      <c r="NW131" s="47"/>
      <c r="NX131" s="47"/>
      <c r="NY131" s="47"/>
      <c r="NZ131" s="47"/>
      <c r="OA131" s="47"/>
      <c r="OB131" s="47"/>
      <c r="OC131" s="47"/>
      <c r="OD131" s="47"/>
      <c r="OE131" s="47"/>
      <c r="OF131" s="47"/>
      <c r="OG131" s="47"/>
      <c r="OH131" s="47"/>
      <c r="OI131" s="47"/>
      <c r="OJ131" s="47"/>
      <c r="OK131" s="47"/>
      <c r="OL131" s="47"/>
      <c r="OM131" s="47"/>
      <c r="ON131" s="47"/>
      <c r="OO131" s="47"/>
      <c r="OP131" s="47"/>
      <c r="OQ131" s="47"/>
      <c r="OR131" s="47"/>
      <c r="OS131" s="47"/>
      <c r="OT131" s="47"/>
      <c r="OU131" s="47"/>
      <c r="OV131" s="47"/>
      <c r="OW131" s="47"/>
      <c r="OX131" s="47"/>
      <c r="OY131" s="47"/>
      <c r="OZ131" s="47"/>
      <c r="PA131" s="47"/>
      <c r="PB131" s="47"/>
      <c r="PC131" s="47"/>
      <c r="PD131" s="47"/>
      <c r="PE131" s="47"/>
      <c r="PF131" s="47"/>
      <c r="PG131" s="47"/>
      <c r="PH131" s="47"/>
      <c r="PI131" s="47"/>
      <c r="PJ131" s="47"/>
      <c r="PK131" s="47"/>
      <c r="PL131" s="47"/>
      <c r="PM131" s="47"/>
      <c r="PN131" s="47"/>
      <c r="PO131" s="47"/>
      <c r="PP131" s="47"/>
      <c r="PQ131" s="47"/>
      <c r="PR131" s="47"/>
      <c r="PS131" s="47"/>
      <c r="PT131" s="47"/>
      <c r="PU131" s="47"/>
      <c r="PV131" s="47"/>
      <c r="PW131" s="47"/>
      <c r="PX131" s="47"/>
      <c r="PY131" s="47"/>
      <c r="PZ131" s="47"/>
      <c r="QA131" s="47"/>
      <c r="QB131" s="47"/>
      <c r="QC131" s="47"/>
      <c r="QD131" s="47"/>
      <c r="QE131" s="47"/>
      <c r="QF131" s="47"/>
      <c r="QG131" s="47"/>
      <c r="QH131" s="47"/>
      <c r="QI131" s="47"/>
      <c r="QJ131" s="47"/>
      <c r="QK131" s="47"/>
      <c r="QL131" s="47"/>
      <c r="QM131" s="47"/>
      <c r="QN131" s="47"/>
      <c r="QO131" s="47"/>
      <c r="QP131" s="47"/>
      <c r="QQ131" s="47"/>
      <c r="QR131" s="47"/>
      <c r="QS131" s="47"/>
      <c r="QT131" s="47"/>
      <c r="QU131" s="47"/>
      <c r="QV131" s="47"/>
      <c r="QW131" s="47"/>
      <c r="QX131" s="47"/>
      <c r="QY131" s="47"/>
      <c r="QZ131" s="47"/>
      <c r="RA131" s="47"/>
      <c r="RB131" s="47"/>
      <c r="RC131" s="47"/>
      <c r="RD131" s="47"/>
      <c r="RE131" s="47"/>
      <c r="RF131" s="47"/>
      <c r="RG131" s="47"/>
      <c r="RH131" s="47"/>
      <c r="RI131" s="47"/>
      <c r="RJ131" s="47"/>
      <c r="RK131" s="47"/>
      <c r="RL131" s="47"/>
      <c r="RM131" s="47"/>
      <c r="RN131" s="47"/>
      <c r="RO131" s="47"/>
      <c r="RP131" s="47"/>
      <c r="RQ131" s="47"/>
      <c r="RR131" s="47"/>
      <c r="RS131" s="47"/>
      <c r="RT131" s="47"/>
      <c r="RU131" s="47"/>
      <c r="RV131" s="47"/>
      <c r="RW131" s="47"/>
      <c r="RX131" s="47"/>
      <c r="RY131" s="47"/>
      <c r="RZ131" s="47"/>
      <c r="SA131" s="47"/>
      <c r="SB131" s="47"/>
      <c r="SC131" s="47"/>
      <c r="SD131" s="47"/>
      <c r="SE131" s="47"/>
      <c r="SF131" s="47"/>
    </row>
    <row r="132" ht="16.5" customHeight="1" spans="1:500">
      <c r="A132" s="10"/>
      <c r="B132" s="15"/>
      <c r="C132" s="15"/>
      <c r="D132" s="15" t="s">
        <v>406</v>
      </c>
      <c r="E132" s="16" t="s">
        <v>29</v>
      </c>
      <c r="F132" s="11">
        <v>0</v>
      </c>
      <c r="G132" s="13">
        <v>0</v>
      </c>
      <c r="H132" s="27"/>
      <c r="I132" s="27">
        <v>8</v>
      </c>
      <c r="J132" s="35"/>
      <c r="K132" s="27"/>
      <c r="L132" s="36"/>
      <c r="M132" s="34">
        <f t="shared" si="2"/>
        <v>8</v>
      </c>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c r="IM132" s="47"/>
      <c r="IN132" s="47"/>
      <c r="IO132" s="47"/>
      <c r="IP132" s="47"/>
      <c r="IQ132" s="47"/>
      <c r="IR132" s="47"/>
      <c r="IS132" s="47"/>
      <c r="IT132" s="47"/>
      <c r="IU132" s="47"/>
      <c r="IV132" s="47"/>
      <c r="IW132" s="47"/>
      <c r="IX132" s="47"/>
      <c r="IY132" s="47"/>
      <c r="IZ132" s="47"/>
      <c r="JA132" s="47"/>
      <c r="JB132" s="47"/>
      <c r="JC132" s="47"/>
      <c r="JD132" s="47"/>
      <c r="JE132" s="47"/>
      <c r="JF132" s="47"/>
      <c r="JG132" s="47"/>
      <c r="JH132" s="47"/>
      <c r="JI132" s="47"/>
      <c r="JJ132" s="47"/>
      <c r="JK132" s="47"/>
      <c r="JL132" s="47"/>
      <c r="JM132" s="47"/>
      <c r="JN132" s="47"/>
      <c r="JO132" s="47"/>
      <c r="JP132" s="47"/>
      <c r="JQ132" s="47"/>
      <c r="JR132" s="47"/>
      <c r="JS132" s="47"/>
      <c r="JT132" s="47"/>
      <c r="JU132" s="47"/>
      <c r="JV132" s="47"/>
      <c r="JW132" s="47"/>
      <c r="JX132" s="47"/>
      <c r="JY132" s="47"/>
      <c r="JZ132" s="47"/>
      <c r="KA132" s="47"/>
      <c r="KB132" s="47"/>
      <c r="KC132" s="47"/>
      <c r="KD132" s="47"/>
      <c r="KE132" s="47"/>
      <c r="KF132" s="47"/>
      <c r="KG132" s="47"/>
      <c r="KH132" s="47"/>
      <c r="KI132" s="47"/>
      <c r="KJ132" s="47"/>
      <c r="KK132" s="47"/>
      <c r="KL132" s="47"/>
      <c r="KM132" s="47"/>
      <c r="KN132" s="47"/>
      <c r="KO132" s="47"/>
      <c r="KP132" s="47"/>
      <c r="KQ132" s="47"/>
      <c r="KR132" s="47"/>
      <c r="KS132" s="47"/>
      <c r="KT132" s="47"/>
      <c r="KU132" s="47"/>
      <c r="KV132" s="47"/>
      <c r="KW132" s="47"/>
      <c r="KX132" s="47"/>
      <c r="KY132" s="47"/>
      <c r="KZ132" s="47"/>
      <c r="LA132" s="47"/>
      <c r="LB132" s="47"/>
      <c r="LC132" s="47"/>
      <c r="LD132" s="47"/>
      <c r="LE132" s="47"/>
      <c r="LF132" s="47"/>
      <c r="LG132" s="47"/>
      <c r="LH132" s="47"/>
      <c r="LI132" s="47"/>
      <c r="LJ132" s="47"/>
      <c r="LK132" s="47"/>
      <c r="LL132" s="47"/>
      <c r="LM132" s="47"/>
      <c r="LN132" s="47"/>
      <c r="LO132" s="47"/>
      <c r="LP132" s="47"/>
      <c r="LQ132" s="47"/>
      <c r="LR132" s="47"/>
      <c r="LS132" s="47"/>
      <c r="LT132" s="47"/>
      <c r="LU132" s="47"/>
      <c r="LV132" s="47"/>
      <c r="LW132" s="47"/>
      <c r="LX132" s="47"/>
      <c r="LY132" s="47"/>
      <c r="LZ132" s="47"/>
      <c r="MA132" s="47"/>
      <c r="MB132" s="47"/>
      <c r="MC132" s="47"/>
      <c r="MD132" s="47"/>
      <c r="ME132" s="47"/>
      <c r="MF132" s="47"/>
      <c r="MG132" s="47"/>
      <c r="MH132" s="47"/>
      <c r="MI132" s="47"/>
      <c r="MJ132" s="47"/>
      <c r="MK132" s="47"/>
      <c r="ML132" s="47"/>
      <c r="MM132" s="47"/>
      <c r="MN132" s="47"/>
      <c r="MO132" s="47"/>
      <c r="MP132" s="47"/>
      <c r="MQ132" s="47"/>
      <c r="MR132" s="47"/>
      <c r="MS132" s="47"/>
      <c r="MT132" s="47"/>
      <c r="MU132" s="47"/>
      <c r="MV132" s="47"/>
      <c r="MW132" s="47"/>
      <c r="MX132" s="47"/>
      <c r="MY132" s="47"/>
      <c r="MZ132" s="47"/>
      <c r="NA132" s="47"/>
      <c r="NB132" s="47"/>
      <c r="NC132" s="47"/>
      <c r="ND132" s="47"/>
      <c r="NE132" s="47"/>
      <c r="NF132" s="47"/>
      <c r="NG132" s="47"/>
      <c r="NH132" s="47"/>
      <c r="NI132" s="47"/>
      <c r="NJ132" s="47"/>
      <c r="NK132" s="47"/>
      <c r="NL132" s="47"/>
      <c r="NM132" s="47"/>
      <c r="NN132" s="47"/>
      <c r="NO132" s="47"/>
      <c r="NP132" s="47"/>
      <c r="NQ132" s="47"/>
      <c r="NR132" s="47"/>
      <c r="NS132" s="47"/>
      <c r="NT132" s="47"/>
      <c r="NU132" s="47"/>
      <c r="NV132" s="47"/>
      <c r="NW132" s="47"/>
      <c r="NX132" s="47"/>
      <c r="NY132" s="47"/>
      <c r="NZ132" s="47"/>
      <c r="OA132" s="47"/>
      <c r="OB132" s="47"/>
      <c r="OC132" s="47"/>
      <c r="OD132" s="47"/>
      <c r="OE132" s="47"/>
      <c r="OF132" s="47"/>
      <c r="OG132" s="47"/>
      <c r="OH132" s="47"/>
      <c r="OI132" s="47"/>
      <c r="OJ132" s="47"/>
      <c r="OK132" s="47"/>
      <c r="OL132" s="47"/>
      <c r="OM132" s="47"/>
      <c r="ON132" s="47"/>
      <c r="OO132" s="47"/>
      <c r="OP132" s="47"/>
      <c r="OQ132" s="47"/>
      <c r="OR132" s="47"/>
      <c r="OS132" s="47"/>
      <c r="OT132" s="47"/>
      <c r="OU132" s="47"/>
      <c r="OV132" s="47"/>
      <c r="OW132" s="47"/>
      <c r="OX132" s="47"/>
      <c r="OY132" s="47"/>
      <c r="OZ132" s="47"/>
      <c r="PA132" s="47"/>
      <c r="PB132" s="47"/>
      <c r="PC132" s="47"/>
      <c r="PD132" s="47"/>
      <c r="PE132" s="47"/>
      <c r="PF132" s="47"/>
      <c r="PG132" s="47"/>
      <c r="PH132" s="47"/>
      <c r="PI132" s="47"/>
      <c r="PJ132" s="47"/>
      <c r="PK132" s="47"/>
      <c r="PL132" s="47"/>
      <c r="PM132" s="47"/>
      <c r="PN132" s="47"/>
      <c r="PO132" s="47"/>
      <c r="PP132" s="47"/>
      <c r="PQ132" s="47"/>
      <c r="PR132" s="47"/>
      <c r="PS132" s="47"/>
      <c r="PT132" s="47"/>
      <c r="PU132" s="47"/>
      <c r="PV132" s="47"/>
      <c r="PW132" s="47"/>
      <c r="PX132" s="47"/>
      <c r="PY132" s="47"/>
      <c r="PZ132" s="47"/>
      <c r="QA132" s="47"/>
      <c r="QB132" s="47"/>
      <c r="QC132" s="47"/>
      <c r="QD132" s="47"/>
      <c r="QE132" s="47"/>
      <c r="QF132" s="47"/>
      <c r="QG132" s="47"/>
      <c r="QH132" s="47"/>
      <c r="QI132" s="47"/>
      <c r="QJ132" s="47"/>
      <c r="QK132" s="47"/>
      <c r="QL132" s="47"/>
      <c r="QM132" s="47"/>
      <c r="QN132" s="47"/>
      <c r="QO132" s="47"/>
      <c r="QP132" s="47"/>
      <c r="QQ132" s="47"/>
      <c r="QR132" s="47"/>
      <c r="QS132" s="47"/>
      <c r="QT132" s="47"/>
      <c r="QU132" s="47"/>
      <c r="QV132" s="47"/>
      <c r="QW132" s="47"/>
      <c r="QX132" s="47"/>
      <c r="QY132" s="47"/>
      <c r="QZ132" s="47"/>
      <c r="RA132" s="47"/>
      <c r="RB132" s="47"/>
      <c r="RC132" s="47"/>
      <c r="RD132" s="47"/>
      <c r="RE132" s="47"/>
      <c r="RF132" s="47"/>
      <c r="RG132" s="47"/>
      <c r="RH132" s="47"/>
      <c r="RI132" s="47"/>
      <c r="RJ132" s="47"/>
      <c r="RK132" s="47"/>
      <c r="RL132" s="47"/>
      <c r="RM132" s="47"/>
      <c r="RN132" s="47"/>
      <c r="RO132" s="47"/>
      <c r="RP132" s="47"/>
      <c r="RQ132" s="47"/>
      <c r="RR132" s="47"/>
      <c r="RS132" s="47"/>
      <c r="RT132" s="47"/>
      <c r="RU132" s="47"/>
      <c r="RV132" s="47"/>
      <c r="RW132" s="47"/>
      <c r="RX132" s="47"/>
      <c r="RY132" s="47"/>
      <c r="RZ132" s="47"/>
      <c r="SA132" s="47"/>
      <c r="SB132" s="47"/>
      <c r="SC132" s="47"/>
      <c r="SD132" s="47"/>
      <c r="SE132" s="47"/>
      <c r="SF132" s="47"/>
    </row>
    <row r="133" ht="16.5" customHeight="1" spans="1:500">
      <c r="A133" s="10"/>
      <c r="B133" s="15" t="s">
        <v>94</v>
      </c>
      <c r="C133" s="15" t="s">
        <v>407</v>
      </c>
      <c r="D133" s="46" t="s">
        <v>408</v>
      </c>
      <c r="E133" s="16" t="s">
        <v>29</v>
      </c>
      <c r="F133" s="11">
        <v>500</v>
      </c>
      <c r="G133" s="13">
        <v>50</v>
      </c>
      <c r="H133" s="27"/>
      <c r="I133" s="27">
        <v>1</v>
      </c>
      <c r="J133" s="35"/>
      <c r="K133" s="27"/>
      <c r="L133" s="36"/>
      <c r="M133" s="34">
        <f t="shared" si="2"/>
        <v>551</v>
      </c>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c r="IM133" s="47"/>
      <c r="IN133" s="47"/>
      <c r="IO133" s="47"/>
      <c r="IP133" s="47"/>
      <c r="IQ133" s="47"/>
      <c r="IR133" s="47"/>
      <c r="IS133" s="47"/>
      <c r="IT133" s="47"/>
      <c r="IU133" s="47"/>
      <c r="IV133" s="47"/>
      <c r="IW133" s="47"/>
      <c r="IX133" s="47"/>
      <c r="IY133" s="47"/>
      <c r="IZ133" s="47"/>
      <c r="JA133" s="47"/>
      <c r="JB133" s="47"/>
      <c r="JC133" s="47"/>
      <c r="JD133" s="47"/>
      <c r="JE133" s="47"/>
      <c r="JF133" s="47"/>
      <c r="JG133" s="47"/>
      <c r="JH133" s="47"/>
      <c r="JI133" s="47"/>
      <c r="JJ133" s="47"/>
      <c r="JK133" s="47"/>
      <c r="JL133" s="47"/>
      <c r="JM133" s="47"/>
      <c r="JN133" s="47"/>
      <c r="JO133" s="47"/>
      <c r="JP133" s="47"/>
      <c r="JQ133" s="47"/>
      <c r="JR133" s="47"/>
      <c r="JS133" s="47"/>
      <c r="JT133" s="47"/>
      <c r="JU133" s="47"/>
      <c r="JV133" s="47"/>
      <c r="JW133" s="47"/>
      <c r="JX133" s="47"/>
      <c r="JY133" s="47"/>
      <c r="JZ133" s="47"/>
      <c r="KA133" s="47"/>
      <c r="KB133" s="47"/>
      <c r="KC133" s="47"/>
      <c r="KD133" s="47"/>
      <c r="KE133" s="47"/>
      <c r="KF133" s="47"/>
      <c r="KG133" s="47"/>
      <c r="KH133" s="47"/>
      <c r="KI133" s="47"/>
      <c r="KJ133" s="47"/>
      <c r="KK133" s="47"/>
      <c r="KL133" s="47"/>
      <c r="KM133" s="47"/>
      <c r="KN133" s="47"/>
      <c r="KO133" s="47"/>
      <c r="KP133" s="47"/>
      <c r="KQ133" s="47"/>
      <c r="KR133" s="47"/>
      <c r="KS133" s="47"/>
      <c r="KT133" s="47"/>
      <c r="KU133" s="47"/>
      <c r="KV133" s="47"/>
      <c r="KW133" s="47"/>
      <c r="KX133" s="47"/>
      <c r="KY133" s="47"/>
      <c r="KZ133" s="47"/>
      <c r="LA133" s="47"/>
      <c r="LB133" s="47"/>
      <c r="LC133" s="47"/>
      <c r="LD133" s="47"/>
      <c r="LE133" s="47"/>
      <c r="LF133" s="47"/>
      <c r="LG133" s="47"/>
      <c r="LH133" s="47"/>
      <c r="LI133" s="47"/>
      <c r="LJ133" s="47"/>
      <c r="LK133" s="47"/>
      <c r="LL133" s="47"/>
      <c r="LM133" s="47"/>
      <c r="LN133" s="47"/>
      <c r="LO133" s="47"/>
      <c r="LP133" s="47"/>
      <c r="LQ133" s="47"/>
      <c r="LR133" s="47"/>
      <c r="LS133" s="47"/>
      <c r="LT133" s="47"/>
      <c r="LU133" s="47"/>
      <c r="LV133" s="47"/>
      <c r="LW133" s="47"/>
      <c r="LX133" s="47"/>
      <c r="LY133" s="47"/>
      <c r="LZ133" s="47"/>
      <c r="MA133" s="47"/>
      <c r="MB133" s="47"/>
      <c r="MC133" s="47"/>
      <c r="MD133" s="47"/>
      <c r="ME133" s="47"/>
      <c r="MF133" s="47"/>
      <c r="MG133" s="47"/>
      <c r="MH133" s="47"/>
      <c r="MI133" s="47"/>
      <c r="MJ133" s="47"/>
      <c r="MK133" s="47"/>
      <c r="ML133" s="47"/>
      <c r="MM133" s="47"/>
      <c r="MN133" s="47"/>
      <c r="MO133" s="47"/>
      <c r="MP133" s="47"/>
      <c r="MQ133" s="47"/>
      <c r="MR133" s="47"/>
      <c r="MS133" s="47"/>
      <c r="MT133" s="47"/>
      <c r="MU133" s="47"/>
      <c r="MV133" s="47"/>
      <c r="MW133" s="47"/>
      <c r="MX133" s="47"/>
      <c r="MY133" s="47"/>
      <c r="MZ133" s="47"/>
      <c r="NA133" s="47"/>
      <c r="NB133" s="47"/>
      <c r="NC133" s="47"/>
      <c r="ND133" s="47"/>
      <c r="NE133" s="47"/>
      <c r="NF133" s="47"/>
      <c r="NG133" s="47"/>
      <c r="NH133" s="47"/>
      <c r="NI133" s="47"/>
      <c r="NJ133" s="47"/>
      <c r="NK133" s="47"/>
      <c r="NL133" s="47"/>
      <c r="NM133" s="47"/>
      <c r="NN133" s="47"/>
      <c r="NO133" s="47"/>
      <c r="NP133" s="47"/>
      <c r="NQ133" s="47"/>
      <c r="NR133" s="47"/>
      <c r="NS133" s="47"/>
      <c r="NT133" s="47"/>
      <c r="NU133" s="47"/>
      <c r="NV133" s="47"/>
      <c r="NW133" s="47"/>
      <c r="NX133" s="47"/>
      <c r="NY133" s="47"/>
      <c r="NZ133" s="47"/>
      <c r="OA133" s="47"/>
      <c r="OB133" s="47"/>
      <c r="OC133" s="47"/>
      <c r="OD133" s="47"/>
      <c r="OE133" s="47"/>
      <c r="OF133" s="47"/>
      <c r="OG133" s="47"/>
      <c r="OH133" s="47"/>
      <c r="OI133" s="47"/>
      <c r="OJ133" s="47"/>
      <c r="OK133" s="47"/>
      <c r="OL133" s="47"/>
      <c r="OM133" s="47"/>
      <c r="ON133" s="47"/>
      <c r="OO133" s="47"/>
      <c r="OP133" s="47"/>
      <c r="OQ133" s="47"/>
      <c r="OR133" s="47"/>
      <c r="OS133" s="47"/>
      <c r="OT133" s="47"/>
      <c r="OU133" s="47"/>
      <c r="OV133" s="47"/>
      <c r="OW133" s="47"/>
      <c r="OX133" s="47"/>
      <c r="OY133" s="47"/>
      <c r="OZ133" s="47"/>
      <c r="PA133" s="47"/>
      <c r="PB133" s="47"/>
      <c r="PC133" s="47"/>
      <c r="PD133" s="47"/>
      <c r="PE133" s="47"/>
      <c r="PF133" s="47"/>
      <c r="PG133" s="47"/>
      <c r="PH133" s="47"/>
      <c r="PI133" s="47"/>
      <c r="PJ133" s="47"/>
      <c r="PK133" s="47"/>
      <c r="PL133" s="47"/>
      <c r="PM133" s="47"/>
      <c r="PN133" s="47"/>
      <c r="PO133" s="47"/>
      <c r="PP133" s="47"/>
      <c r="PQ133" s="47"/>
      <c r="PR133" s="47"/>
      <c r="PS133" s="47"/>
      <c r="PT133" s="47"/>
      <c r="PU133" s="47"/>
      <c r="PV133" s="47"/>
      <c r="PW133" s="47"/>
      <c r="PX133" s="47"/>
      <c r="PY133" s="47"/>
      <c r="PZ133" s="47"/>
      <c r="QA133" s="47"/>
      <c r="QB133" s="47"/>
      <c r="QC133" s="47"/>
      <c r="QD133" s="47"/>
      <c r="QE133" s="47"/>
      <c r="QF133" s="47"/>
      <c r="QG133" s="47"/>
      <c r="QH133" s="47"/>
      <c r="QI133" s="47"/>
      <c r="QJ133" s="47"/>
      <c r="QK133" s="47"/>
      <c r="QL133" s="47"/>
      <c r="QM133" s="47"/>
      <c r="QN133" s="47"/>
      <c r="QO133" s="47"/>
      <c r="QP133" s="47"/>
      <c r="QQ133" s="47"/>
      <c r="QR133" s="47"/>
      <c r="QS133" s="47"/>
      <c r="QT133" s="47"/>
      <c r="QU133" s="47"/>
      <c r="QV133" s="47"/>
      <c r="QW133" s="47"/>
      <c r="QX133" s="47"/>
      <c r="QY133" s="47"/>
      <c r="QZ133" s="47"/>
      <c r="RA133" s="47"/>
      <c r="RB133" s="47"/>
      <c r="RC133" s="47"/>
      <c r="RD133" s="47"/>
      <c r="RE133" s="47"/>
      <c r="RF133" s="47"/>
      <c r="RG133" s="47"/>
      <c r="RH133" s="47"/>
      <c r="RI133" s="47"/>
      <c r="RJ133" s="47"/>
      <c r="RK133" s="47"/>
      <c r="RL133" s="47"/>
      <c r="RM133" s="47"/>
      <c r="RN133" s="47"/>
      <c r="RO133" s="47"/>
      <c r="RP133" s="47"/>
      <c r="RQ133" s="47"/>
      <c r="RR133" s="47"/>
      <c r="RS133" s="47"/>
      <c r="RT133" s="47"/>
      <c r="RU133" s="47"/>
      <c r="RV133" s="47"/>
      <c r="RW133" s="47"/>
      <c r="RX133" s="47"/>
      <c r="RY133" s="47"/>
      <c r="RZ133" s="47"/>
      <c r="SA133" s="47"/>
      <c r="SB133" s="47"/>
      <c r="SC133" s="47"/>
      <c r="SD133" s="47"/>
      <c r="SE133" s="47"/>
      <c r="SF133" s="47"/>
    </row>
    <row r="134" ht="16.5" customHeight="1" spans="1:500">
      <c r="A134" s="10"/>
      <c r="B134" s="15"/>
      <c r="C134" s="15"/>
      <c r="D134" s="46" t="s">
        <v>409</v>
      </c>
      <c r="E134" s="16" t="s">
        <v>29</v>
      </c>
      <c r="F134" s="11">
        <v>0</v>
      </c>
      <c r="G134" s="13">
        <v>0</v>
      </c>
      <c r="H134" s="27"/>
      <c r="I134" s="27">
        <v>1</v>
      </c>
      <c r="J134" s="35"/>
      <c r="K134" s="27"/>
      <c r="L134" s="36"/>
      <c r="M134" s="34">
        <f t="shared" si="2"/>
        <v>1</v>
      </c>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47"/>
      <c r="IT134" s="47"/>
      <c r="IU134" s="47"/>
      <c r="IV134" s="47"/>
      <c r="IW134" s="47"/>
      <c r="IX134" s="47"/>
      <c r="IY134" s="47"/>
      <c r="IZ134" s="47"/>
      <c r="JA134" s="47"/>
      <c r="JB134" s="47"/>
      <c r="JC134" s="47"/>
      <c r="JD134" s="47"/>
      <c r="JE134" s="47"/>
      <c r="JF134" s="47"/>
      <c r="JG134" s="47"/>
      <c r="JH134" s="47"/>
      <c r="JI134" s="47"/>
      <c r="JJ134" s="47"/>
      <c r="JK134" s="47"/>
      <c r="JL134" s="47"/>
      <c r="JM134" s="47"/>
      <c r="JN134" s="47"/>
      <c r="JO134" s="47"/>
      <c r="JP134" s="47"/>
      <c r="JQ134" s="47"/>
      <c r="JR134" s="47"/>
      <c r="JS134" s="47"/>
      <c r="JT134" s="47"/>
      <c r="JU134" s="47"/>
      <c r="JV134" s="47"/>
      <c r="JW134" s="47"/>
      <c r="JX134" s="47"/>
      <c r="JY134" s="47"/>
      <c r="JZ134" s="47"/>
      <c r="KA134" s="47"/>
      <c r="KB134" s="47"/>
      <c r="KC134" s="47"/>
      <c r="KD134" s="47"/>
      <c r="KE134" s="47"/>
      <c r="KF134" s="47"/>
      <c r="KG134" s="47"/>
      <c r="KH134" s="47"/>
      <c r="KI134" s="47"/>
      <c r="KJ134" s="47"/>
      <c r="KK134" s="47"/>
      <c r="KL134" s="47"/>
      <c r="KM134" s="47"/>
      <c r="KN134" s="47"/>
      <c r="KO134" s="47"/>
      <c r="KP134" s="47"/>
      <c r="KQ134" s="47"/>
      <c r="KR134" s="47"/>
      <c r="KS134" s="47"/>
      <c r="KT134" s="47"/>
      <c r="KU134" s="47"/>
      <c r="KV134" s="47"/>
      <c r="KW134" s="47"/>
      <c r="KX134" s="47"/>
      <c r="KY134" s="47"/>
      <c r="KZ134" s="47"/>
      <c r="LA134" s="47"/>
      <c r="LB134" s="47"/>
      <c r="LC134" s="47"/>
      <c r="LD134" s="47"/>
      <c r="LE134" s="47"/>
      <c r="LF134" s="47"/>
      <c r="LG134" s="47"/>
      <c r="LH134" s="47"/>
      <c r="LI134" s="47"/>
      <c r="LJ134" s="47"/>
      <c r="LK134" s="47"/>
      <c r="LL134" s="47"/>
      <c r="LM134" s="47"/>
      <c r="LN134" s="47"/>
      <c r="LO134" s="47"/>
      <c r="LP134" s="47"/>
      <c r="LQ134" s="47"/>
      <c r="LR134" s="47"/>
      <c r="LS134" s="47"/>
      <c r="LT134" s="47"/>
      <c r="LU134" s="47"/>
      <c r="LV134" s="47"/>
      <c r="LW134" s="47"/>
      <c r="LX134" s="47"/>
      <c r="LY134" s="47"/>
      <c r="LZ134" s="47"/>
      <c r="MA134" s="47"/>
      <c r="MB134" s="47"/>
      <c r="MC134" s="47"/>
      <c r="MD134" s="47"/>
      <c r="ME134" s="47"/>
      <c r="MF134" s="47"/>
      <c r="MG134" s="47"/>
      <c r="MH134" s="47"/>
      <c r="MI134" s="47"/>
      <c r="MJ134" s="47"/>
      <c r="MK134" s="47"/>
      <c r="ML134" s="47"/>
      <c r="MM134" s="47"/>
      <c r="MN134" s="47"/>
      <c r="MO134" s="47"/>
      <c r="MP134" s="47"/>
      <c r="MQ134" s="47"/>
      <c r="MR134" s="47"/>
      <c r="MS134" s="47"/>
      <c r="MT134" s="47"/>
      <c r="MU134" s="47"/>
      <c r="MV134" s="47"/>
      <c r="MW134" s="47"/>
      <c r="MX134" s="47"/>
      <c r="MY134" s="47"/>
      <c r="MZ134" s="47"/>
      <c r="NA134" s="47"/>
      <c r="NB134" s="47"/>
      <c r="NC134" s="47"/>
      <c r="ND134" s="47"/>
      <c r="NE134" s="47"/>
      <c r="NF134" s="47"/>
      <c r="NG134" s="47"/>
      <c r="NH134" s="47"/>
      <c r="NI134" s="47"/>
      <c r="NJ134" s="47"/>
      <c r="NK134" s="47"/>
      <c r="NL134" s="47"/>
      <c r="NM134" s="47"/>
      <c r="NN134" s="47"/>
      <c r="NO134" s="47"/>
      <c r="NP134" s="47"/>
      <c r="NQ134" s="47"/>
      <c r="NR134" s="47"/>
      <c r="NS134" s="47"/>
      <c r="NT134" s="47"/>
      <c r="NU134" s="47"/>
      <c r="NV134" s="47"/>
      <c r="NW134" s="47"/>
      <c r="NX134" s="47"/>
      <c r="NY134" s="47"/>
      <c r="NZ134" s="47"/>
      <c r="OA134" s="47"/>
      <c r="OB134" s="47"/>
      <c r="OC134" s="47"/>
      <c r="OD134" s="47"/>
      <c r="OE134" s="47"/>
      <c r="OF134" s="47"/>
      <c r="OG134" s="47"/>
      <c r="OH134" s="47"/>
      <c r="OI134" s="47"/>
      <c r="OJ134" s="47"/>
      <c r="OK134" s="47"/>
      <c r="OL134" s="47"/>
      <c r="OM134" s="47"/>
      <c r="ON134" s="47"/>
      <c r="OO134" s="47"/>
      <c r="OP134" s="47"/>
      <c r="OQ134" s="47"/>
      <c r="OR134" s="47"/>
      <c r="OS134" s="47"/>
      <c r="OT134" s="47"/>
      <c r="OU134" s="47"/>
      <c r="OV134" s="47"/>
      <c r="OW134" s="47"/>
      <c r="OX134" s="47"/>
      <c r="OY134" s="47"/>
      <c r="OZ134" s="47"/>
      <c r="PA134" s="47"/>
      <c r="PB134" s="47"/>
      <c r="PC134" s="47"/>
      <c r="PD134" s="47"/>
      <c r="PE134" s="47"/>
      <c r="PF134" s="47"/>
      <c r="PG134" s="47"/>
      <c r="PH134" s="47"/>
      <c r="PI134" s="47"/>
      <c r="PJ134" s="47"/>
      <c r="PK134" s="47"/>
      <c r="PL134" s="47"/>
      <c r="PM134" s="47"/>
      <c r="PN134" s="47"/>
      <c r="PO134" s="47"/>
      <c r="PP134" s="47"/>
      <c r="PQ134" s="47"/>
      <c r="PR134" s="47"/>
      <c r="PS134" s="47"/>
      <c r="PT134" s="47"/>
      <c r="PU134" s="47"/>
      <c r="PV134" s="47"/>
      <c r="PW134" s="47"/>
      <c r="PX134" s="47"/>
      <c r="PY134" s="47"/>
      <c r="PZ134" s="47"/>
      <c r="QA134" s="47"/>
      <c r="QB134" s="47"/>
      <c r="QC134" s="47"/>
      <c r="QD134" s="47"/>
      <c r="QE134" s="47"/>
      <c r="QF134" s="47"/>
      <c r="QG134" s="47"/>
      <c r="QH134" s="47"/>
      <c r="QI134" s="47"/>
      <c r="QJ134" s="47"/>
      <c r="QK134" s="47"/>
      <c r="QL134" s="47"/>
      <c r="QM134" s="47"/>
      <c r="QN134" s="47"/>
      <c r="QO134" s="47"/>
      <c r="QP134" s="47"/>
      <c r="QQ134" s="47"/>
      <c r="QR134" s="47"/>
      <c r="QS134" s="47"/>
      <c r="QT134" s="47"/>
      <c r="QU134" s="47"/>
      <c r="QV134" s="47"/>
      <c r="QW134" s="47"/>
      <c r="QX134" s="47"/>
      <c r="QY134" s="47"/>
      <c r="QZ134" s="47"/>
      <c r="RA134" s="47"/>
      <c r="RB134" s="47"/>
      <c r="RC134" s="47"/>
      <c r="RD134" s="47"/>
      <c r="RE134" s="47"/>
      <c r="RF134" s="47"/>
      <c r="RG134" s="47"/>
      <c r="RH134" s="47"/>
      <c r="RI134" s="47"/>
      <c r="RJ134" s="47"/>
      <c r="RK134" s="47"/>
      <c r="RL134" s="47"/>
      <c r="RM134" s="47"/>
      <c r="RN134" s="47"/>
      <c r="RO134" s="47"/>
      <c r="RP134" s="47"/>
      <c r="RQ134" s="47"/>
      <c r="RR134" s="47"/>
      <c r="RS134" s="47"/>
      <c r="RT134" s="47"/>
      <c r="RU134" s="47"/>
      <c r="RV134" s="47"/>
      <c r="RW134" s="47"/>
      <c r="RX134" s="47"/>
      <c r="RY134" s="47"/>
      <c r="RZ134" s="47"/>
      <c r="SA134" s="47"/>
      <c r="SB134" s="47"/>
      <c r="SC134" s="47"/>
      <c r="SD134" s="47"/>
      <c r="SE134" s="47"/>
      <c r="SF134" s="47"/>
    </row>
    <row r="135" ht="16.5" customHeight="1" spans="1:500">
      <c r="A135" s="10"/>
      <c r="B135" s="15"/>
      <c r="C135" s="15"/>
      <c r="D135" s="46" t="s">
        <v>169</v>
      </c>
      <c r="E135" s="16" t="s">
        <v>29</v>
      </c>
      <c r="F135" s="11">
        <v>0</v>
      </c>
      <c r="G135" s="13">
        <v>0</v>
      </c>
      <c r="H135" s="27"/>
      <c r="I135" s="27">
        <v>1</v>
      </c>
      <c r="J135" s="35"/>
      <c r="K135" s="27"/>
      <c r="L135" s="36"/>
      <c r="M135" s="34">
        <f t="shared" si="2"/>
        <v>1</v>
      </c>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47"/>
      <c r="IT135" s="47"/>
      <c r="IU135" s="47"/>
      <c r="IV135" s="47"/>
      <c r="IW135" s="47"/>
      <c r="IX135" s="47"/>
      <c r="IY135" s="47"/>
      <c r="IZ135" s="47"/>
      <c r="JA135" s="47"/>
      <c r="JB135" s="47"/>
      <c r="JC135" s="47"/>
      <c r="JD135" s="47"/>
      <c r="JE135" s="47"/>
      <c r="JF135" s="47"/>
      <c r="JG135" s="47"/>
      <c r="JH135" s="47"/>
      <c r="JI135" s="47"/>
      <c r="JJ135" s="47"/>
      <c r="JK135" s="47"/>
      <c r="JL135" s="47"/>
      <c r="JM135" s="47"/>
      <c r="JN135" s="47"/>
      <c r="JO135" s="47"/>
      <c r="JP135" s="47"/>
      <c r="JQ135" s="47"/>
      <c r="JR135" s="47"/>
      <c r="JS135" s="47"/>
      <c r="JT135" s="47"/>
      <c r="JU135" s="47"/>
      <c r="JV135" s="47"/>
      <c r="JW135" s="47"/>
      <c r="JX135" s="47"/>
      <c r="JY135" s="47"/>
      <c r="JZ135" s="47"/>
      <c r="KA135" s="47"/>
      <c r="KB135" s="47"/>
      <c r="KC135" s="47"/>
      <c r="KD135" s="47"/>
      <c r="KE135" s="47"/>
      <c r="KF135" s="47"/>
      <c r="KG135" s="47"/>
      <c r="KH135" s="47"/>
      <c r="KI135" s="47"/>
      <c r="KJ135" s="47"/>
      <c r="KK135" s="47"/>
      <c r="KL135" s="47"/>
      <c r="KM135" s="47"/>
      <c r="KN135" s="47"/>
      <c r="KO135" s="47"/>
      <c r="KP135" s="47"/>
      <c r="KQ135" s="47"/>
      <c r="KR135" s="47"/>
      <c r="KS135" s="47"/>
      <c r="KT135" s="47"/>
      <c r="KU135" s="47"/>
      <c r="KV135" s="47"/>
      <c r="KW135" s="47"/>
      <c r="KX135" s="47"/>
      <c r="KY135" s="47"/>
      <c r="KZ135" s="47"/>
      <c r="LA135" s="47"/>
      <c r="LB135" s="47"/>
      <c r="LC135" s="47"/>
      <c r="LD135" s="47"/>
      <c r="LE135" s="47"/>
      <c r="LF135" s="47"/>
      <c r="LG135" s="47"/>
      <c r="LH135" s="47"/>
      <c r="LI135" s="47"/>
      <c r="LJ135" s="47"/>
      <c r="LK135" s="47"/>
      <c r="LL135" s="47"/>
      <c r="LM135" s="47"/>
      <c r="LN135" s="47"/>
      <c r="LO135" s="47"/>
      <c r="LP135" s="47"/>
      <c r="LQ135" s="47"/>
      <c r="LR135" s="47"/>
      <c r="LS135" s="47"/>
      <c r="LT135" s="47"/>
      <c r="LU135" s="47"/>
      <c r="LV135" s="47"/>
      <c r="LW135" s="47"/>
      <c r="LX135" s="47"/>
      <c r="LY135" s="47"/>
      <c r="LZ135" s="47"/>
      <c r="MA135" s="47"/>
      <c r="MB135" s="47"/>
      <c r="MC135" s="47"/>
      <c r="MD135" s="47"/>
      <c r="ME135" s="47"/>
      <c r="MF135" s="47"/>
      <c r="MG135" s="47"/>
      <c r="MH135" s="47"/>
      <c r="MI135" s="47"/>
      <c r="MJ135" s="47"/>
      <c r="MK135" s="47"/>
      <c r="ML135" s="47"/>
      <c r="MM135" s="47"/>
      <c r="MN135" s="47"/>
      <c r="MO135" s="47"/>
      <c r="MP135" s="47"/>
      <c r="MQ135" s="47"/>
      <c r="MR135" s="47"/>
      <c r="MS135" s="47"/>
      <c r="MT135" s="47"/>
      <c r="MU135" s="47"/>
      <c r="MV135" s="47"/>
      <c r="MW135" s="47"/>
      <c r="MX135" s="47"/>
      <c r="MY135" s="47"/>
      <c r="MZ135" s="47"/>
      <c r="NA135" s="47"/>
      <c r="NB135" s="47"/>
      <c r="NC135" s="47"/>
      <c r="ND135" s="47"/>
      <c r="NE135" s="47"/>
      <c r="NF135" s="47"/>
      <c r="NG135" s="47"/>
      <c r="NH135" s="47"/>
      <c r="NI135" s="47"/>
      <c r="NJ135" s="47"/>
      <c r="NK135" s="47"/>
      <c r="NL135" s="47"/>
      <c r="NM135" s="47"/>
      <c r="NN135" s="47"/>
      <c r="NO135" s="47"/>
      <c r="NP135" s="47"/>
      <c r="NQ135" s="47"/>
      <c r="NR135" s="47"/>
      <c r="NS135" s="47"/>
      <c r="NT135" s="47"/>
      <c r="NU135" s="47"/>
      <c r="NV135" s="47"/>
      <c r="NW135" s="47"/>
      <c r="NX135" s="47"/>
      <c r="NY135" s="47"/>
      <c r="NZ135" s="47"/>
      <c r="OA135" s="47"/>
      <c r="OB135" s="47"/>
      <c r="OC135" s="47"/>
      <c r="OD135" s="47"/>
      <c r="OE135" s="47"/>
      <c r="OF135" s="47"/>
      <c r="OG135" s="47"/>
      <c r="OH135" s="47"/>
      <c r="OI135" s="47"/>
      <c r="OJ135" s="47"/>
      <c r="OK135" s="47"/>
      <c r="OL135" s="47"/>
      <c r="OM135" s="47"/>
      <c r="ON135" s="47"/>
      <c r="OO135" s="47"/>
      <c r="OP135" s="47"/>
      <c r="OQ135" s="47"/>
      <c r="OR135" s="47"/>
      <c r="OS135" s="47"/>
      <c r="OT135" s="47"/>
      <c r="OU135" s="47"/>
      <c r="OV135" s="47"/>
      <c r="OW135" s="47"/>
      <c r="OX135" s="47"/>
      <c r="OY135" s="47"/>
      <c r="OZ135" s="47"/>
      <c r="PA135" s="47"/>
      <c r="PB135" s="47"/>
      <c r="PC135" s="47"/>
      <c r="PD135" s="47"/>
      <c r="PE135" s="47"/>
      <c r="PF135" s="47"/>
      <c r="PG135" s="47"/>
      <c r="PH135" s="47"/>
      <c r="PI135" s="47"/>
      <c r="PJ135" s="47"/>
      <c r="PK135" s="47"/>
      <c r="PL135" s="47"/>
      <c r="PM135" s="47"/>
      <c r="PN135" s="47"/>
      <c r="PO135" s="47"/>
      <c r="PP135" s="47"/>
      <c r="PQ135" s="47"/>
      <c r="PR135" s="47"/>
      <c r="PS135" s="47"/>
      <c r="PT135" s="47"/>
      <c r="PU135" s="47"/>
      <c r="PV135" s="47"/>
      <c r="PW135" s="47"/>
      <c r="PX135" s="47"/>
      <c r="PY135" s="47"/>
      <c r="PZ135" s="47"/>
      <c r="QA135" s="47"/>
      <c r="QB135" s="47"/>
      <c r="QC135" s="47"/>
      <c r="QD135" s="47"/>
      <c r="QE135" s="47"/>
      <c r="QF135" s="47"/>
      <c r="QG135" s="47"/>
      <c r="QH135" s="47"/>
      <c r="QI135" s="47"/>
      <c r="QJ135" s="47"/>
      <c r="QK135" s="47"/>
      <c r="QL135" s="47"/>
      <c r="QM135" s="47"/>
      <c r="QN135" s="47"/>
      <c r="QO135" s="47"/>
      <c r="QP135" s="47"/>
      <c r="QQ135" s="47"/>
      <c r="QR135" s="47"/>
      <c r="QS135" s="47"/>
      <c r="QT135" s="47"/>
      <c r="QU135" s="47"/>
      <c r="QV135" s="47"/>
      <c r="QW135" s="47"/>
      <c r="QX135" s="47"/>
      <c r="QY135" s="47"/>
      <c r="QZ135" s="47"/>
      <c r="RA135" s="47"/>
      <c r="RB135" s="47"/>
      <c r="RC135" s="47"/>
      <c r="RD135" s="47"/>
      <c r="RE135" s="47"/>
      <c r="RF135" s="47"/>
      <c r="RG135" s="47"/>
      <c r="RH135" s="47"/>
      <c r="RI135" s="47"/>
      <c r="RJ135" s="47"/>
      <c r="RK135" s="47"/>
      <c r="RL135" s="47"/>
      <c r="RM135" s="47"/>
      <c r="RN135" s="47"/>
      <c r="RO135" s="47"/>
      <c r="RP135" s="47"/>
      <c r="RQ135" s="47"/>
      <c r="RR135" s="47"/>
      <c r="RS135" s="47"/>
      <c r="RT135" s="47"/>
      <c r="RU135" s="47"/>
      <c r="RV135" s="47"/>
      <c r="RW135" s="47"/>
      <c r="RX135" s="47"/>
      <c r="RY135" s="47"/>
      <c r="RZ135" s="47"/>
      <c r="SA135" s="47"/>
      <c r="SB135" s="47"/>
      <c r="SC135" s="47"/>
      <c r="SD135" s="47"/>
      <c r="SE135" s="47"/>
      <c r="SF135" s="47"/>
    </row>
    <row r="136" ht="16.5" customHeight="1" spans="1:500">
      <c r="A136" s="10"/>
      <c r="B136" s="15"/>
      <c r="C136" s="15" t="s">
        <v>95</v>
      </c>
      <c r="D136" s="48" t="s">
        <v>96</v>
      </c>
      <c r="E136" s="16" t="s">
        <v>29</v>
      </c>
      <c r="F136" s="11">
        <v>0</v>
      </c>
      <c r="G136" s="13">
        <v>100</v>
      </c>
      <c r="H136" s="14"/>
      <c r="I136" s="27">
        <v>1800</v>
      </c>
      <c r="J136" s="35"/>
      <c r="K136" s="27"/>
      <c r="L136" s="36"/>
      <c r="M136" s="34">
        <f t="shared" si="2"/>
        <v>1900</v>
      </c>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c r="IU136" s="47"/>
      <c r="IV136" s="47"/>
      <c r="IW136" s="47"/>
      <c r="IX136" s="47"/>
      <c r="IY136" s="47"/>
      <c r="IZ136" s="47"/>
      <c r="JA136" s="47"/>
      <c r="JB136" s="47"/>
      <c r="JC136" s="47"/>
      <c r="JD136" s="47"/>
      <c r="JE136" s="47"/>
      <c r="JF136" s="47"/>
      <c r="JG136" s="47"/>
      <c r="JH136" s="47"/>
      <c r="JI136" s="47"/>
      <c r="JJ136" s="47"/>
      <c r="JK136" s="47"/>
      <c r="JL136" s="47"/>
      <c r="JM136" s="47"/>
      <c r="JN136" s="47"/>
      <c r="JO136" s="47"/>
      <c r="JP136" s="47"/>
      <c r="JQ136" s="47"/>
      <c r="JR136" s="47"/>
      <c r="JS136" s="47"/>
      <c r="JT136" s="47"/>
      <c r="JU136" s="47"/>
      <c r="JV136" s="47"/>
      <c r="JW136" s="47"/>
      <c r="JX136" s="47"/>
      <c r="JY136" s="47"/>
      <c r="JZ136" s="47"/>
      <c r="KA136" s="47"/>
      <c r="KB136" s="47"/>
      <c r="KC136" s="47"/>
      <c r="KD136" s="47"/>
      <c r="KE136" s="47"/>
      <c r="KF136" s="47"/>
      <c r="KG136" s="47"/>
      <c r="KH136" s="47"/>
      <c r="KI136" s="47"/>
      <c r="KJ136" s="47"/>
      <c r="KK136" s="47"/>
      <c r="KL136" s="47"/>
      <c r="KM136" s="47"/>
      <c r="KN136" s="47"/>
      <c r="KO136" s="47"/>
      <c r="KP136" s="47"/>
      <c r="KQ136" s="47"/>
      <c r="KR136" s="47"/>
      <c r="KS136" s="47"/>
      <c r="KT136" s="47"/>
      <c r="KU136" s="47"/>
      <c r="KV136" s="47"/>
      <c r="KW136" s="47"/>
      <c r="KX136" s="47"/>
      <c r="KY136" s="47"/>
      <c r="KZ136" s="47"/>
      <c r="LA136" s="47"/>
      <c r="LB136" s="47"/>
      <c r="LC136" s="47"/>
      <c r="LD136" s="47"/>
      <c r="LE136" s="47"/>
      <c r="LF136" s="47"/>
      <c r="LG136" s="47"/>
      <c r="LH136" s="47"/>
      <c r="LI136" s="47"/>
      <c r="LJ136" s="47"/>
      <c r="LK136" s="47"/>
      <c r="LL136" s="47"/>
      <c r="LM136" s="47"/>
      <c r="LN136" s="47"/>
      <c r="LO136" s="47"/>
      <c r="LP136" s="47"/>
      <c r="LQ136" s="47"/>
      <c r="LR136" s="47"/>
      <c r="LS136" s="47"/>
      <c r="LT136" s="47"/>
      <c r="LU136" s="47"/>
      <c r="LV136" s="47"/>
      <c r="LW136" s="47"/>
      <c r="LX136" s="47"/>
      <c r="LY136" s="47"/>
      <c r="LZ136" s="47"/>
      <c r="MA136" s="47"/>
      <c r="MB136" s="47"/>
      <c r="MC136" s="47"/>
      <c r="MD136" s="47"/>
      <c r="ME136" s="47"/>
      <c r="MF136" s="47"/>
      <c r="MG136" s="47"/>
      <c r="MH136" s="47"/>
      <c r="MI136" s="47"/>
      <c r="MJ136" s="47"/>
      <c r="MK136" s="47"/>
      <c r="ML136" s="47"/>
      <c r="MM136" s="47"/>
      <c r="MN136" s="47"/>
      <c r="MO136" s="47"/>
      <c r="MP136" s="47"/>
      <c r="MQ136" s="47"/>
      <c r="MR136" s="47"/>
      <c r="MS136" s="47"/>
      <c r="MT136" s="47"/>
      <c r="MU136" s="47"/>
      <c r="MV136" s="47"/>
      <c r="MW136" s="47"/>
      <c r="MX136" s="47"/>
      <c r="MY136" s="47"/>
      <c r="MZ136" s="47"/>
      <c r="NA136" s="47"/>
      <c r="NB136" s="47"/>
      <c r="NC136" s="47"/>
      <c r="ND136" s="47"/>
      <c r="NE136" s="47"/>
      <c r="NF136" s="47"/>
      <c r="NG136" s="47"/>
      <c r="NH136" s="47"/>
      <c r="NI136" s="47"/>
      <c r="NJ136" s="47"/>
      <c r="NK136" s="47"/>
      <c r="NL136" s="47"/>
      <c r="NM136" s="47"/>
      <c r="NN136" s="47"/>
      <c r="NO136" s="47"/>
      <c r="NP136" s="47"/>
      <c r="NQ136" s="47"/>
      <c r="NR136" s="47"/>
      <c r="NS136" s="47"/>
      <c r="NT136" s="47"/>
      <c r="NU136" s="47"/>
      <c r="NV136" s="47"/>
      <c r="NW136" s="47"/>
      <c r="NX136" s="47"/>
      <c r="NY136" s="47"/>
      <c r="NZ136" s="47"/>
      <c r="OA136" s="47"/>
      <c r="OB136" s="47"/>
      <c r="OC136" s="47"/>
      <c r="OD136" s="47"/>
      <c r="OE136" s="47"/>
      <c r="OF136" s="47"/>
      <c r="OG136" s="47"/>
      <c r="OH136" s="47"/>
      <c r="OI136" s="47"/>
      <c r="OJ136" s="47"/>
      <c r="OK136" s="47"/>
      <c r="OL136" s="47"/>
      <c r="OM136" s="47"/>
      <c r="ON136" s="47"/>
      <c r="OO136" s="47"/>
      <c r="OP136" s="47"/>
      <c r="OQ136" s="47"/>
      <c r="OR136" s="47"/>
      <c r="OS136" s="47"/>
      <c r="OT136" s="47"/>
      <c r="OU136" s="47"/>
      <c r="OV136" s="47"/>
      <c r="OW136" s="47"/>
      <c r="OX136" s="47"/>
      <c r="OY136" s="47"/>
      <c r="OZ136" s="47"/>
      <c r="PA136" s="47"/>
      <c r="PB136" s="47"/>
      <c r="PC136" s="47"/>
      <c r="PD136" s="47"/>
      <c r="PE136" s="47"/>
      <c r="PF136" s="47"/>
      <c r="PG136" s="47"/>
      <c r="PH136" s="47"/>
      <c r="PI136" s="47"/>
      <c r="PJ136" s="47"/>
      <c r="PK136" s="47"/>
      <c r="PL136" s="47"/>
      <c r="PM136" s="47"/>
      <c r="PN136" s="47"/>
      <c r="PO136" s="47"/>
      <c r="PP136" s="47"/>
      <c r="PQ136" s="47"/>
      <c r="PR136" s="47"/>
      <c r="PS136" s="47"/>
      <c r="PT136" s="47"/>
      <c r="PU136" s="47"/>
      <c r="PV136" s="47"/>
      <c r="PW136" s="47"/>
      <c r="PX136" s="47"/>
      <c r="PY136" s="47"/>
      <c r="PZ136" s="47"/>
      <c r="QA136" s="47"/>
      <c r="QB136" s="47"/>
      <c r="QC136" s="47"/>
      <c r="QD136" s="47"/>
      <c r="QE136" s="47"/>
      <c r="QF136" s="47"/>
      <c r="QG136" s="47"/>
      <c r="QH136" s="47"/>
      <c r="QI136" s="47"/>
      <c r="QJ136" s="47"/>
      <c r="QK136" s="47"/>
      <c r="QL136" s="47"/>
      <c r="QM136" s="47"/>
      <c r="QN136" s="47"/>
      <c r="QO136" s="47"/>
      <c r="QP136" s="47"/>
      <c r="QQ136" s="47"/>
      <c r="QR136" s="47"/>
      <c r="QS136" s="47"/>
      <c r="QT136" s="47"/>
      <c r="QU136" s="47"/>
      <c r="QV136" s="47"/>
      <c r="QW136" s="47"/>
      <c r="QX136" s="47"/>
      <c r="QY136" s="47"/>
      <c r="QZ136" s="47"/>
      <c r="RA136" s="47"/>
      <c r="RB136" s="47"/>
      <c r="RC136" s="47"/>
      <c r="RD136" s="47"/>
      <c r="RE136" s="47"/>
      <c r="RF136" s="47"/>
      <c r="RG136" s="47"/>
      <c r="RH136" s="47"/>
      <c r="RI136" s="47"/>
      <c r="RJ136" s="47"/>
      <c r="RK136" s="47"/>
      <c r="RL136" s="47"/>
      <c r="RM136" s="47"/>
      <c r="RN136" s="47"/>
      <c r="RO136" s="47"/>
      <c r="RP136" s="47"/>
      <c r="RQ136" s="47"/>
      <c r="RR136" s="47"/>
      <c r="RS136" s="47"/>
      <c r="RT136" s="47"/>
      <c r="RU136" s="47"/>
      <c r="RV136" s="47"/>
      <c r="RW136" s="47"/>
      <c r="RX136" s="47"/>
      <c r="RY136" s="47"/>
      <c r="RZ136" s="47"/>
      <c r="SA136" s="47"/>
      <c r="SB136" s="47"/>
      <c r="SC136" s="47"/>
      <c r="SD136" s="47"/>
      <c r="SE136" s="47"/>
      <c r="SF136" s="47"/>
    </row>
    <row r="137" ht="16.5" customHeight="1" spans="1:500">
      <c r="A137" s="10"/>
      <c r="B137" s="15"/>
      <c r="C137" s="15"/>
      <c r="D137" s="48" t="s">
        <v>97</v>
      </c>
      <c r="E137" s="16" t="s">
        <v>29</v>
      </c>
      <c r="F137" s="11">
        <v>0</v>
      </c>
      <c r="G137" s="13">
        <v>100</v>
      </c>
      <c r="H137" s="27"/>
      <c r="I137" s="27">
        <v>360</v>
      </c>
      <c r="J137" s="35"/>
      <c r="K137" s="27"/>
      <c r="L137" s="36"/>
      <c r="M137" s="34">
        <f t="shared" si="2"/>
        <v>460</v>
      </c>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c r="IU137" s="47"/>
      <c r="IV137" s="47"/>
      <c r="IW137" s="47"/>
      <c r="IX137" s="47"/>
      <c r="IY137" s="47"/>
      <c r="IZ137" s="47"/>
      <c r="JA137" s="47"/>
      <c r="JB137" s="47"/>
      <c r="JC137" s="47"/>
      <c r="JD137" s="47"/>
      <c r="JE137" s="47"/>
      <c r="JF137" s="47"/>
      <c r="JG137" s="47"/>
      <c r="JH137" s="47"/>
      <c r="JI137" s="47"/>
      <c r="JJ137" s="47"/>
      <c r="JK137" s="47"/>
      <c r="JL137" s="47"/>
      <c r="JM137" s="47"/>
      <c r="JN137" s="47"/>
      <c r="JO137" s="47"/>
      <c r="JP137" s="47"/>
      <c r="JQ137" s="47"/>
      <c r="JR137" s="47"/>
      <c r="JS137" s="47"/>
      <c r="JT137" s="47"/>
      <c r="JU137" s="47"/>
      <c r="JV137" s="47"/>
      <c r="JW137" s="47"/>
      <c r="JX137" s="47"/>
      <c r="JY137" s="47"/>
      <c r="JZ137" s="47"/>
      <c r="KA137" s="47"/>
      <c r="KB137" s="47"/>
      <c r="KC137" s="47"/>
      <c r="KD137" s="47"/>
      <c r="KE137" s="47"/>
      <c r="KF137" s="47"/>
      <c r="KG137" s="47"/>
      <c r="KH137" s="47"/>
      <c r="KI137" s="47"/>
      <c r="KJ137" s="47"/>
      <c r="KK137" s="47"/>
      <c r="KL137" s="47"/>
      <c r="KM137" s="47"/>
      <c r="KN137" s="47"/>
      <c r="KO137" s="47"/>
      <c r="KP137" s="47"/>
      <c r="KQ137" s="47"/>
      <c r="KR137" s="47"/>
      <c r="KS137" s="47"/>
      <c r="KT137" s="47"/>
      <c r="KU137" s="47"/>
      <c r="KV137" s="47"/>
      <c r="KW137" s="47"/>
      <c r="KX137" s="47"/>
      <c r="KY137" s="47"/>
      <c r="KZ137" s="47"/>
      <c r="LA137" s="47"/>
      <c r="LB137" s="47"/>
      <c r="LC137" s="47"/>
      <c r="LD137" s="47"/>
      <c r="LE137" s="47"/>
      <c r="LF137" s="47"/>
      <c r="LG137" s="47"/>
      <c r="LH137" s="47"/>
      <c r="LI137" s="47"/>
      <c r="LJ137" s="47"/>
      <c r="LK137" s="47"/>
      <c r="LL137" s="47"/>
      <c r="LM137" s="47"/>
      <c r="LN137" s="47"/>
      <c r="LO137" s="47"/>
      <c r="LP137" s="47"/>
      <c r="LQ137" s="47"/>
      <c r="LR137" s="47"/>
      <c r="LS137" s="47"/>
      <c r="LT137" s="47"/>
      <c r="LU137" s="47"/>
      <c r="LV137" s="47"/>
      <c r="LW137" s="47"/>
      <c r="LX137" s="47"/>
      <c r="LY137" s="47"/>
      <c r="LZ137" s="47"/>
      <c r="MA137" s="47"/>
      <c r="MB137" s="47"/>
      <c r="MC137" s="47"/>
      <c r="MD137" s="47"/>
      <c r="ME137" s="47"/>
      <c r="MF137" s="47"/>
      <c r="MG137" s="47"/>
      <c r="MH137" s="47"/>
      <c r="MI137" s="47"/>
      <c r="MJ137" s="47"/>
      <c r="MK137" s="47"/>
      <c r="ML137" s="47"/>
      <c r="MM137" s="47"/>
      <c r="MN137" s="47"/>
      <c r="MO137" s="47"/>
      <c r="MP137" s="47"/>
      <c r="MQ137" s="47"/>
      <c r="MR137" s="47"/>
      <c r="MS137" s="47"/>
      <c r="MT137" s="47"/>
      <c r="MU137" s="47"/>
      <c r="MV137" s="47"/>
      <c r="MW137" s="47"/>
      <c r="MX137" s="47"/>
      <c r="MY137" s="47"/>
      <c r="MZ137" s="47"/>
      <c r="NA137" s="47"/>
      <c r="NB137" s="47"/>
      <c r="NC137" s="47"/>
      <c r="ND137" s="47"/>
      <c r="NE137" s="47"/>
      <c r="NF137" s="47"/>
      <c r="NG137" s="47"/>
      <c r="NH137" s="47"/>
      <c r="NI137" s="47"/>
      <c r="NJ137" s="47"/>
      <c r="NK137" s="47"/>
      <c r="NL137" s="47"/>
      <c r="NM137" s="47"/>
      <c r="NN137" s="47"/>
      <c r="NO137" s="47"/>
      <c r="NP137" s="47"/>
      <c r="NQ137" s="47"/>
      <c r="NR137" s="47"/>
      <c r="NS137" s="47"/>
      <c r="NT137" s="47"/>
      <c r="NU137" s="47"/>
      <c r="NV137" s="47"/>
      <c r="NW137" s="47"/>
      <c r="NX137" s="47"/>
      <c r="NY137" s="47"/>
      <c r="NZ137" s="47"/>
      <c r="OA137" s="47"/>
      <c r="OB137" s="47"/>
      <c r="OC137" s="47"/>
      <c r="OD137" s="47"/>
      <c r="OE137" s="47"/>
      <c r="OF137" s="47"/>
      <c r="OG137" s="47"/>
      <c r="OH137" s="47"/>
      <c r="OI137" s="47"/>
      <c r="OJ137" s="47"/>
      <c r="OK137" s="47"/>
      <c r="OL137" s="47"/>
      <c r="OM137" s="47"/>
      <c r="ON137" s="47"/>
      <c r="OO137" s="47"/>
      <c r="OP137" s="47"/>
      <c r="OQ137" s="47"/>
      <c r="OR137" s="47"/>
      <c r="OS137" s="47"/>
      <c r="OT137" s="47"/>
      <c r="OU137" s="47"/>
      <c r="OV137" s="47"/>
      <c r="OW137" s="47"/>
      <c r="OX137" s="47"/>
      <c r="OY137" s="47"/>
      <c r="OZ137" s="47"/>
      <c r="PA137" s="47"/>
      <c r="PB137" s="47"/>
      <c r="PC137" s="47"/>
      <c r="PD137" s="47"/>
      <c r="PE137" s="47"/>
      <c r="PF137" s="47"/>
      <c r="PG137" s="47"/>
      <c r="PH137" s="47"/>
      <c r="PI137" s="47"/>
      <c r="PJ137" s="47"/>
      <c r="PK137" s="47"/>
      <c r="PL137" s="47"/>
      <c r="PM137" s="47"/>
      <c r="PN137" s="47"/>
      <c r="PO137" s="47"/>
      <c r="PP137" s="47"/>
      <c r="PQ137" s="47"/>
      <c r="PR137" s="47"/>
      <c r="PS137" s="47"/>
      <c r="PT137" s="47"/>
      <c r="PU137" s="47"/>
      <c r="PV137" s="47"/>
      <c r="PW137" s="47"/>
      <c r="PX137" s="47"/>
      <c r="PY137" s="47"/>
      <c r="PZ137" s="47"/>
      <c r="QA137" s="47"/>
      <c r="QB137" s="47"/>
      <c r="QC137" s="47"/>
      <c r="QD137" s="47"/>
      <c r="QE137" s="47"/>
      <c r="QF137" s="47"/>
      <c r="QG137" s="47"/>
      <c r="QH137" s="47"/>
      <c r="QI137" s="47"/>
      <c r="QJ137" s="47"/>
      <c r="QK137" s="47"/>
      <c r="QL137" s="47"/>
      <c r="QM137" s="47"/>
      <c r="QN137" s="47"/>
      <c r="QO137" s="47"/>
      <c r="QP137" s="47"/>
      <c r="QQ137" s="47"/>
      <c r="QR137" s="47"/>
      <c r="QS137" s="47"/>
      <c r="QT137" s="47"/>
      <c r="QU137" s="47"/>
      <c r="QV137" s="47"/>
      <c r="QW137" s="47"/>
      <c r="QX137" s="47"/>
      <c r="QY137" s="47"/>
      <c r="QZ137" s="47"/>
      <c r="RA137" s="47"/>
      <c r="RB137" s="47"/>
      <c r="RC137" s="47"/>
      <c r="RD137" s="47"/>
      <c r="RE137" s="47"/>
      <c r="RF137" s="47"/>
      <c r="RG137" s="47"/>
      <c r="RH137" s="47"/>
      <c r="RI137" s="47"/>
      <c r="RJ137" s="47"/>
      <c r="RK137" s="47"/>
      <c r="RL137" s="47"/>
      <c r="RM137" s="47"/>
      <c r="RN137" s="47"/>
      <c r="RO137" s="47"/>
      <c r="RP137" s="47"/>
      <c r="RQ137" s="47"/>
      <c r="RR137" s="47"/>
      <c r="RS137" s="47"/>
      <c r="RT137" s="47"/>
      <c r="RU137" s="47"/>
      <c r="RV137" s="47"/>
      <c r="RW137" s="47"/>
      <c r="RX137" s="47"/>
      <c r="RY137" s="47"/>
      <c r="RZ137" s="47"/>
      <c r="SA137" s="47"/>
      <c r="SB137" s="47"/>
      <c r="SC137" s="47"/>
      <c r="SD137" s="47"/>
      <c r="SE137" s="47"/>
      <c r="SF137" s="47"/>
    </row>
    <row r="138" ht="17.1" customHeight="1" spans="1:500">
      <c r="A138" s="19" t="s">
        <v>410</v>
      </c>
      <c r="B138" s="19"/>
      <c r="C138" s="19"/>
      <c r="D138" s="19"/>
      <c r="E138" s="19"/>
      <c r="F138" s="19"/>
      <c r="G138" s="20"/>
      <c r="H138" s="21" t="s">
        <v>324</v>
      </c>
      <c r="I138" s="21">
        <f>SUM(I62:I137)</f>
        <v>3681</v>
      </c>
      <c r="J138" s="38" t="s">
        <v>324</v>
      </c>
      <c r="K138" s="21">
        <f>SUM(K62:K137)</f>
        <v>0</v>
      </c>
      <c r="L138" s="37"/>
      <c r="M138" s="34">
        <f t="shared" si="2"/>
        <v>3681</v>
      </c>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c r="IW138" s="50"/>
      <c r="IX138" s="50"/>
      <c r="IY138" s="50"/>
      <c r="IZ138" s="50"/>
      <c r="JA138" s="50"/>
      <c r="JB138" s="50"/>
      <c r="JC138" s="50"/>
      <c r="JD138" s="50"/>
      <c r="JE138" s="50"/>
      <c r="JF138" s="50"/>
      <c r="JG138" s="50"/>
      <c r="JH138" s="50"/>
      <c r="JI138" s="50"/>
      <c r="JJ138" s="50"/>
      <c r="JK138" s="50"/>
      <c r="JL138" s="50"/>
      <c r="JM138" s="50"/>
      <c r="JN138" s="50"/>
      <c r="JO138" s="50"/>
      <c r="JP138" s="50"/>
      <c r="JQ138" s="50"/>
      <c r="JR138" s="50"/>
      <c r="JS138" s="50"/>
      <c r="JT138" s="50"/>
      <c r="JU138" s="50"/>
      <c r="JV138" s="50"/>
      <c r="JW138" s="50"/>
      <c r="JX138" s="50"/>
      <c r="JY138" s="50"/>
      <c r="JZ138" s="50"/>
      <c r="KA138" s="50"/>
      <c r="KB138" s="50"/>
      <c r="KC138" s="50"/>
      <c r="KD138" s="50"/>
      <c r="KE138" s="50"/>
      <c r="KF138" s="50"/>
      <c r="KG138" s="50"/>
      <c r="KH138" s="50"/>
      <c r="KI138" s="50"/>
      <c r="KJ138" s="50"/>
      <c r="KK138" s="50"/>
      <c r="KL138" s="50"/>
      <c r="KM138" s="50"/>
      <c r="KN138" s="50"/>
      <c r="KO138" s="50"/>
      <c r="KP138" s="50"/>
      <c r="KQ138" s="50"/>
      <c r="KR138" s="50"/>
      <c r="KS138" s="50"/>
      <c r="KT138" s="50"/>
      <c r="KU138" s="50"/>
      <c r="KV138" s="50"/>
      <c r="KW138" s="50"/>
      <c r="KX138" s="50"/>
      <c r="KY138" s="50"/>
      <c r="KZ138" s="50"/>
      <c r="LA138" s="50"/>
      <c r="LB138" s="50"/>
      <c r="LC138" s="50"/>
      <c r="LD138" s="50"/>
      <c r="LE138" s="50"/>
      <c r="LF138" s="50"/>
      <c r="LG138" s="50"/>
      <c r="LH138" s="50"/>
      <c r="LI138" s="50"/>
      <c r="LJ138" s="50"/>
      <c r="LK138" s="50"/>
      <c r="LL138" s="50"/>
      <c r="LM138" s="50"/>
      <c r="LN138" s="50"/>
      <c r="LO138" s="50"/>
      <c r="LP138" s="50"/>
      <c r="LQ138" s="50"/>
      <c r="LR138" s="50"/>
      <c r="LS138" s="50"/>
      <c r="LT138" s="50"/>
      <c r="LU138" s="50"/>
      <c r="LV138" s="50"/>
      <c r="LW138" s="50"/>
      <c r="LX138" s="50"/>
      <c r="LY138" s="50"/>
      <c r="LZ138" s="50"/>
      <c r="MA138" s="50"/>
      <c r="MB138" s="50"/>
      <c r="MC138" s="50"/>
      <c r="MD138" s="50"/>
      <c r="ME138" s="50"/>
      <c r="MF138" s="50"/>
      <c r="MG138" s="50"/>
      <c r="MH138" s="50"/>
      <c r="MI138" s="50"/>
      <c r="MJ138" s="50"/>
      <c r="MK138" s="50"/>
      <c r="ML138" s="50"/>
      <c r="MM138" s="50"/>
      <c r="MN138" s="50"/>
      <c r="MO138" s="50"/>
      <c r="MP138" s="50"/>
      <c r="MQ138" s="50"/>
      <c r="MR138" s="50"/>
      <c r="MS138" s="50"/>
      <c r="MT138" s="50"/>
      <c r="MU138" s="50"/>
      <c r="MV138" s="50"/>
      <c r="MW138" s="50"/>
      <c r="MX138" s="50"/>
      <c r="MY138" s="50"/>
      <c r="MZ138" s="50"/>
      <c r="NA138" s="50"/>
      <c r="NB138" s="50"/>
      <c r="NC138" s="50"/>
      <c r="ND138" s="50"/>
      <c r="NE138" s="50"/>
      <c r="NF138" s="50"/>
      <c r="NG138" s="50"/>
      <c r="NH138" s="50"/>
      <c r="NI138" s="50"/>
      <c r="NJ138" s="50"/>
      <c r="NK138" s="50"/>
      <c r="NL138" s="50"/>
      <c r="NM138" s="50"/>
      <c r="NN138" s="50"/>
      <c r="NO138" s="50"/>
      <c r="NP138" s="50"/>
      <c r="NQ138" s="50"/>
      <c r="NR138" s="50"/>
      <c r="NS138" s="50"/>
      <c r="NT138" s="50"/>
      <c r="NU138" s="50"/>
      <c r="NV138" s="50"/>
      <c r="NW138" s="50"/>
      <c r="NX138" s="50"/>
      <c r="NY138" s="50"/>
      <c r="NZ138" s="50"/>
      <c r="OA138" s="50"/>
      <c r="OB138" s="50"/>
      <c r="OC138" s="50"/>
      <c r="OD138" s="50"/>
      <c r="OE138" s="50"/>
      <c r="OF138" s="50"/>
      <c r="OG138" s="50"/>
      <c r="OH138" s="50"/>
      <c r="OI138" s="50"/>
      <c r="OJ138" s="50"/>
      <c r="OK138" s="50"/>
      <c r="OL138" s="50"/>
      <c r="OM138" s="50"/>
      <c r="ON138" s="50"/>
      <c r="OO138" s="50"/>
      <c r="OP138" s="50"/>
      <c r="OQ138" s="50"/>
      <c r="OR138" s="50"/>
      <c r="OS138" s="50"/>
      <c r="OT138" s="50"/>
      <c r="OU138" s="50"/>
      <c r="OV138" s="50"/>
      <c r="OW138" s="50"/>
      <c r="OX138" s="50"/>
      <c r="OY138" s="50"/>
      <c r="OZ138" s="50"/>
      <c r="PA138" s="50"/>
      <c r="PB138" s="50"/>
      <c r="PC138" s="50"/>
      <c r="PD138" s="50"/>
      <c r="PE138" s="50"/>
      <c r="PF138" s="50"/>
      <c r="PG138" s="50"/>
      <c r="PH138" s="50"/>
      <c r="PI138" s="50"/>
      <c r="PJ138" s="50"/>
      <c r="PK138" s="50"/>
      <c r="PL138" s="50"/>
      <c r="PM138" s="50"/>
      <c r="PN138" s="50"/>
      <c r="PO138" s="50"/>
      <c r="PP138" s="50"/>
      <c r="PQ138" s="50"/>
      <c r="PR138" s="50"/>
      <c r="PS138" s="50"/>
      <c r="PT138" s="50"/>
      <c r="PU138" s="50"/>
      <c r="PV138" s="50"/>
      <c r="PW138" s="50"/>
      <c r="PX138" s="50"/>
      <c r="PY138" s="50"/>
      <c r="PZ138" s="50"/>
      <c r="QA138" s="50"/>
      <c r="QB138" s="50"/>
      <c r="QC138" s="50"/>
      <c r="QD138" s="50"/>
      <c r="QE138" s="50"/>
      <c r="QF138" s="50"/>
      <c r="QG138" s="50"/>
      <c r="QH138" s="50"/>
      <c r="QI138" s="50"/>
      <c r="QJ138" s="50"/>
      <c r="QK138" s="50"/>
      <c r="QL138" s="50"/>
      <c r="QM138" s="50"/>
      <c r="QN138" s="50"/>
      <c r="QO138" s="50"/>
      <c r="QP138" s="50"/>
      <c r="QQ138" s="50"/>
      <c r="QR138" s="50"/>
      <c r="QS138" s="50"/>
      <c r="QT138" s="50"/>
      <c r="QU138" s="50"/>
      <c r="QV138" s="50"/>
      <c r="QW138" s="50"/>
      <c r="QX138" s="50"/>
      <c r="QY138" s="50"/>
      <c r="QZ138" s="50"/>
      <c r="RA138" s="50"/>
      <c r="RB138" s="50"/>
      <c r="RC138" s="50"/>
      <c r="RD138" s="50"/>
      <c r="RE138" s="50"/>
      <c r="RF138" s="50"/>
      <c r="RG138" s="50"/>
      <c r="RH138" s="50"/>
      <c r="RI138" s="50"/>
      <c r="RJ138" s="50"/>
      <c r="RK138" s="50"/>
      <c r="RL138" s="50"/>
      <c r="RM138" s="50"/>
      <c r="RN138" s="50"/>
      <c r="RO138" s="50"/>
      <c r="RP138" s="50"/>
      <c r="RQ138" s="50"/>
      <c r="RR138" s="50"/>
      <c r="RS138" s="50"/>
      <c r="RT138" s="50"/>
      <c r="RU138" s="50"/>
      <c r="RV138" s="50"/>
      <c r="RW138" s="50"/>
      <c r="RX138" s="50"/>
      <c r="RY138" s="50"/>
      <c r="RZ138" s="50"/>
      <c r="SA138" s="50"/>
      <c r="SB138" s="50"/>
      <c r="SC138" s="50"/>
      <c r="SD138" s="50"/>
      <c r="SE138" s="50"/>
      <c r="SF138" s="50"/>
    </row>
    <row r="139" ht="16.5" customHeight="1" spans="1:500">
      <c r="A139" s="10" t="s">
        <v>411</v>
      </c>
      <c r="B139" s="15" t="s">
        <v>412</v>
      </c>
      <c r="C139" s="15" t="s">
        <v>413</v>
      </c>
      <c r="D139" s="15" t="s">
        <v>414</v>
      </c>
      <c r="E139" s="16" t="s">
        <v>29</v>
      </c>
      <c r="F139" s="11">
        <v>0</v>
      </c>
      <c r="G139" s="13">
        <v>0</v>
      </c>
      <c r="H139" s="45"/>
      <c r="I139" s="27">
        <v>1</v>
      </c>
      <c r="J139" s="35"/>
      <c r="K139" s="27"/>
      <c r="L139" s="36"/>
      <c r="M139" s="34">
        <f t="shared" si="2"/>
        <v>1</v>
      </c>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c r="IU139" s="47"/>
      <c r="IV139" s="47"/>
      <c r="IW139" s="47"/>
      <c r="IX139" s="47"/>
      <c r="IY139" s="47"/>
      <c r="IZ139" s="47"/>
      <c r="JA139" s="47"/>
      <c r="JB139" s="47"/>
      <c r="JC139" s="47"/>
      <c r="JD139" s="47"/>
      <c r="JE139" s="47"/>
      <c r="JF139" s="47"/>
      <c r="JG139" s="47"/>
      <c r="JH139" s="47"/>
      <c r="JI139" s="47"/>
      <c r="JJ139" s="47"/>
      <c r="JK139" s="47"/>
      <c r="JL139" s="47"/>
      <c r="JM139" s="47"/>
      <c r="JN139" s="47"/>
      <c r="JO139" s="47"/>
      <c r="JP139" s="47"/>
      <c r="JQ139" s="47"/>
      <c r="JR139" s="47"/>
      <c r="JS139" s="47"/>
      <c r="JT139" s="47"/>
      <c r="JU139" s="47"/>
      <c r="JV139" s="47"/>
      <c r="JW139" s="47"/>
      <c r="JX139" s="47"/>
      <c r="JY139" s="47"/>
      <c r="JZ139" s="47"/>
      <c r="KA139" s="47"/>
      <c r="KB139" s="47"/>
      <c r="KC139" s="47"/>
      <c r="KD139" s="47"/>
      <c r="KE139" s="47"/>
      <c r="KF139" s="47"/>
      <c r="KG139" s="47"/>
      <c r="KH139" s="47"/>
      <c r="KI139" s="47"/>
      <c r="KJ139" s="47"/>
      <c r="KK139" s="47"/>
      <c r="KL139" s="47"/>
      <c r="KM139" s="47"/>
      <c r="KN139" s="47"/>
      <c r="KO139" s="47"/>
      <c r="KP139" s="47"/>
      <c r="KQ139" s="47"/>
      <c r="KR139" s="47"/>
      <c r="KS139" s="47"/>
      <c r="KT139" s="47"/>
      <c r="KU139" s="47"/>
      <c r="KV139" s="47"/>
      <c r="KW139" s="47"/>
      <c r="KX139" s="47"/>
      <c r="KY139" s="47"/>
      <c r="KZ139" s="47"/>
      <c r="LA139" s="47"/>
      <c r="LB139" s="47"/>
      <c r="LC139" s="47"/>
      <c r="LD139" s="47"/>
      <c r="LE139" s="47"/>
      <c r="LF139" s="47"/>
      <c r="LG139" s="47"/>
      <c r="LH139" s="47"/>
      <c r="LI139" s="47"/>
      <c r="LJ139" s="47"/>
      <c r="LK139" s="47"/>
      <c r="LL139" s="47"/>
      <c r="LM139" s="47"/>
      <c r="LN139" s="47"/>
      <c r="LO139" s="47"/>
      <c r="LP139" s="47"/>
      <c r="LQ139" s="47"/>
      <c r="LR139" s="47"/>
      <c r="LS139" s="47"/>
      <c r="LT139" s="47"/>
      <c r="LU139" s="47"/>
      <c r="LV139" s="47"/>
      <c r="LW139" s="47"/>
      <c r="LX139" s="47"/>
      <c r="LY139" s="47"/>
      <c r="LZ139" s="47"/>
      <c r="MA139" s="47"/>
      <c r="MB139" s="47"/>
      <c r="MC139" s="47"/>
      <c r="MD139" s="47"/>
      <c r="ME139" s="47"/>
      <c r="MF139" s="47"/>
      <c r="MG139" s="47"/>
      <c r="MH139" s="47"/>
      <c r="MI139" s="47"/>
      <c r="MJ139" s="47"/>
      <c r="MK139" s="47"/>
      <c r="ML139" s="47"/>
      <c r="MM139" s="47"/>
      <c r="MN139" s="47"/>
      <c r="MO139" s="47"/>
      <c r="MP139" s="47"/>
      <c r="MQ139" s="47"/>
      <c r="MR139" s="47"/>
      <c r="MS139" s="47"/>
      <c r="MT139" s="47"/>
      <c r="MU139" s="47"/>
      <c r="MV139" s="47"/>
      <c r="MW139" s="47"/>
      <c r="MX139" s="47"/>
      <c r="MY139" s="47"/>
      <c r="MZ139" s="47"/>
      <c r="NA139" s="47"/>
      <c r="NB139" s="47"/>
      <c r="NC139" s="47"/>
      <c r="ND139" s="47"/>
      <c r="NE139" s="47"/>
      <c r="NF139" s="47"/>
      <c r="NG139" s="47"/>
      <c r="NH139" s="47"/>
      <c r="NI139" s="47"/>
      <c r="NJ139" s="47"/>
      <c r="NK139" s="47"/>
      <c r="NL139" s="47"/>
      <c r="NM139" s="47"/>
      <c r="NN139" s="47"/>
      <c r="NO139" s="47"/>
      <c r="NP139" s="47"/>
      <c r="NQ139" s="47"/>
      <c r="NR139" s="47"/>
      <c r="NS139" s="47"/>
      <c r="NT139" s="47"/>
      <c r="NU139" s="47"/>
      <c r="NV139" s="47"/>
      <c r="NW139" s="47"/>
      <c r="NX139" s="47"/>
      <c r="NY139" s="47"/>
      <c r="NZ139" s="47"/>
      <c r="OA139" s="47"/>
      <c r="OB139" s="47"/>
      <c r="OC139" s="47"/>
      <c r="OD139" s="47"/>
      <c r="OE139" s="47"/>
      <c r="OF139" s="47"/>
      <c r="OG139" s="47"/>
      <c r="OH139" s="47"/>
      <c r="OI139" s="47"/>
      <c r="OJ139" s="47"/>
      <c r="OK139" s="47"/>
      <c r="OL139" s="47"/>
      <c r="OM139" s="47"/>
      <c r="ON139" s="47"/>
      <c r="OO139" s="47"/>
      <c r="OP139" s="47"/>
      <c r="OQ139" s="47"/>
      <c r="OR139" s="47"/>
      <c r="OS139" s="47"/>
      <c r="OT139" s="47"/>
      <c r="OU139" s="47"/>
      <c r="OV139" s="47"/>
      <c r="OW139" s="47"/>
      <c r="OX139" s="47"/>
      <c r="OY139" s="47"/>
      <c r="OZ139" s="47"/>
      <c r="PA139" s="47"/>
      <c r="PB139" s="47"/>
      <c r="PC139" s="47"/>
      <c r="PD139" s="47"/>
      <c r="PE139" s="47"/>
      <c r="PF139" s="47"/>
      <c r="PG139" s="47"/>
      <c r="PH139" s="47"/>
      <c r="PI139" s="47"/>
      <c r="PJ139" s="47"/>
      <c r="PK139" s="47"/>
      <c r="PL139" s="47"/>
      <c r="PM139" s="47"/>
      <c r="PN139" s="47"/>
      <c r="PO139" s="47"/>
      <c r="PP139" s="47"/>
      <c r="PQ139" s="47"/>
      <c r="PR139" s="47"/>
      <c r="PS139" s="47"/>
      <c r="PT139" s="47"/>
      <c r="PU139" s="47"/>
      <c r="PV139" s="47"/>
      <c r="PW139" s="47"/>
      <c r="PX139" s="47"/>
      <c r="PY139" s="47"/>
      <c r="PZ139" s="47"/>
      <c r="QA139" s="47"/>
      <c r="QB139" s="47"/>
      <c r="QC139" s="47"/>
      <c r="QD139" s="47"/>
      <c r="QE139" s="47"/>
      <c r="QF139" s="47"/>
      <c r="QG139" s="47"/>
      <c r="QH139" s="47"/>
      <c r="QI139" s="47"/>
      <c r="QJ139" s="47"/>
      <c r="QK139" s="47"/>
      <c r="QL139" s="47"/>
      <c r="QM139" s="47"/>
      <c r="QN139" s="47"/>
      <c r="QO139" s="47"/>
      <c r="QP139" s="47"/>
      <c r="QQ139" s="47"/>
      <c r="QR139" s="47"/>
      <c r="QS139" s="47"/>
      <c r="QT139" s="47"/>
      <c r="QU139" s="47"/>
      <c r="QV139" s="47"/>
      <c r="QW139" s="47"/>
      <c r="QX139" s="47"/>
      <c r="QY139" s="47"/>
      <c r="QZ139" s="47"/>
      <c r="RA139" s="47"/>
      <c r="RB139" s="47"/>
      <c r="RC139" s="47"/>
      <c r="RD139" s="47"/>
      <c r="RE139" s="47"/>
      <c r="RF139" s="47"/>
      <c r="RG139" s="47"/>
      <c r="RH139" s="47"/>
      <c r="RI139" s="47"/>
      <c r="RJ139" s="47"/>
      <c r="RK139" s="47"/>
      <c r="RL139" s="47"/>
      <c r="RM139" s="47"/>
      <c r="RN139" s="47"/>
      <c r="RO139" s="47"/>
      <c r="RP139" s="47"/>
      <c r="RQ139" s="47"/>
      <c r="RR139" s="47"/>
      <c r="RS139" s="47"/>
      <c r="RT139" s="47"/>
      <c r="RU139" s="47"/>
      <c r="RV139" s="47"/>
      <c r="RW139" s="47"/>
      <c r="RX139" s="47"/>
      <c r="RY139" s="47"/>
      <c r="RZ139" s="47"/>
      <c r="SA139" s="47"/>
      <c r="SB139" s="47"/>
      <c r="SC139" s="47"/>
      <c r="SD139" s="47"/>
      <c r="SE139" s="47"/>
      <c r="SF139" s="47"/>
    </row>
    <row r="140" ht="16.5" customHeight="1" spans="1:500">
      <c r="A140" s="10"/>
      <c r="B140" s="15"/>
      <c r="C140" s="15"/>
      <c r="D140" s="15" t="s">
        <v>415</v>
      </c>
      <c r="E140" s="16" t="s">
        <v>29</v>
      </c>
      <c r="F140" s="11">
        <v>0</v>
      </c>
      <c r="G140" s="13">
        <v>0</v>
      </c>
      <c r="H140" s="45"/>
      <c r="I140" s="27">
        <v>1</v>
      </c>
      <c r="J140" s="35"/>
      <c r="K140" s="27"/>
      <c r="L140" s="36"/>
      <c r="M140" s="34">
        <f t="shared" si="2"/>
        <v>1</v>
      </c>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c r="IU140" s="47"/>
      <c r="IV140" s="47"/>
      <c r="IW140" s="47"/>
      <c r="IX140" s="47"/>
      <c r="IY140" s="47"/>
      <c r="IZ140" s="47"/>
      <c r="JA140" s="47"/>
      <c r="JB140" s="47"/>
      <c r="JC140" s="47"/>
      <c r="JD140" s="47"/>
      <c r="JE140" s="47"/>
      <c r="JF140" s="47"/>
      <c r="JG140" s="47"/>
      <c r="JH140" s="47"/>
      <c r="JI140" s="47"/>
      <c r="JJ140" s="47"/>
      <c r="JK140" s="47"/>
      <c r="JL140" s="47"/>
      <c r="JM140" s="47"/>
      <c r="JN140" s="47"/>
      <c r="JO140" s="47"/>
      <c r="JP140" s="47"/>
      <c r="JQ140" s="47"/>
      <c r="JR140" s="47"/>
      <c r="JS140" s="47"/>
      <c r="JT140" s="47"/>
      <c r="JU140" s="47"/>
      <c r="JV140" s="47"/>
      <c r="JW140" s="47"/>
      <c r="JX140" s="47"/>
      <c r="JY140" s="47"/>
      <c r="JZ140" s="47"/>
      <c r="KA140" s="47"/>
      <c r="KB140" s="47"/>
      <c r="KC140" s="47"/>
      <c r="KD140" s="47"/>
      <c r="KE140" s="47"/>
      <c r="KF140" s="47"/>
      <c r="KG140" s="47"/>
      <c r="KH140" s="47"/>
      <c r="KI140" s="47"/>
      <c r="KJ140" s="47"/>
      <c r="KK140" s="47"/>
      <c r="KL140" s="47"/>
      <c r="KM140" s="47"/>
      <c r="KN140" s="47"/>
      <c r="KO140" s="47"/>
      <c r="KP140" s="47"/>
      <c r="KQ140" s="47"/>
      <c r="KR140" s="47"/>
      <c r="KS140" s="47"/>
      <c r="KT140" s="47"/>
      <c r="KU140" s="47"/>
      <c r="KV140" s="47"/>
      <c r="KW140" s="47"/>
      <c r="KX140" s="47"/>
      <c r="KY140" s="47"/>
      <c r="KZ140" s="47"/>
      <c r="LA140" s="47"/>
      <c r="LB140" s="47"/>
      <c r="LC140" s="47"/>
      <c r="LD140" s="47"/>
      <c r="LE140" s="47"/>
      <c r="LF140" s="47"/>
      <c r="LG140" s="47"/>
      <c r="LH140" s="47"/>
      <c r="LI140" s="47"/>
      <c r="LJ140" s="47"/>
      <c r="LK140" s="47"/>
      <c r="LL140" s="47"/>
      <c r="LM140" s="47"/>
      <c r="LN140" s="47"/>
      <c r="LO140" s="47"/>
      <c r="LP140" s="47"/>
      <c r="LQ140" s="47"/>
      <c r="LR140" s="47"/>
      <c r="LS140" s="47"/>
      <c r="LT140" s="47"/>
      <c r="LU140" s="47"/>
      <c r="LV140" s="47"/>
      <c r="LW140" s="47"/>
      <c r="LX140" s="47"/>
      <c r="LY140" s="47"/>
      <c r="LZ140" s="47"/>
      <c r="MA140" s="47"/>
      <c r="MB140" s="47"/>
      <c r="MC140" s="47"/>
      <c r="MD140" s="47"/>
      <c r="ME140" s="47"/>
      <c r="MF140" s="47"/>
      <c r="MG140" s="47"/>
      <c r="MH140" s="47"/>
      <c r="MI140" s="47"/>
      <c r="MJ140" s="47"/>
      <c r="MK140" s="47"/>
      <c r="ML140" s="47"/>
      <c r="MM140" s="47"/>
      <c r="MN140" s="47"/>
      <c r="MO140" s="47"/>
      <c r="MP140" s="47"/>
      <c r="MQ140" s="47"/>
      <c r="MR140" s="47"/>
      <c r="MS140" s="47"/>
      <c r="MT140" s="47"/>
      <c r="MU140" s="47"/>
      <c r="MV140" s="47"/>
      <c r="MW140" s="47"/>
      <c r="MX140" s="47"/>
      <c r="MY140" s="47"/>
      <c r="MZ140" s="47"/>
      <c r="NA140" s="47"/>
      <c r="NB140" s="47"/>
      <c r="NC140" s="47"/>
      <c r="ND140" s="47"/>
      <c r="NE140" s="47"/>
      <c r="NF140" s="47"/>
      <c r="NG140" s="47"/>
      <c r="NH140" s="47"/>
      <c r="NI140" s="47"/>
      <c r="NJ140" s="47"/>
      <c r="NK140" s="47"/>
      <c r="NL140" s="47"/>
      <c r="NM140" s="47"/>
      <c r="NN140" s="47"/>
      <c r="NO140" s="47"/>
      <c r="NP140" s="47"/>
      <c r="NQ140" s="47"/>
      <c r="NR140" s="47"/>
      <c r="NS140" s="47"/>
      <c r="NT140" s="47"/>
      <c r="NU140" s="47"/>
      <c r="NV140" s="47"/>
      <c r="NW140" s="47"/>
      <c r="NX140" s="47"/>
      <c r="NY140" s="47"/>
      <c r="NZ140" s="47"/>
      <c r="OA140" s="47"/>
      <c r="OB140" s="47"/>
      <c r="OC140" s="47"/>
      <c r="OD140" s="47"/>
      <c r="OE140" s="47"/>
      <c r="OF140" s="47"/>
      <c r="OG140" s="47"/>
      <c r="OH140" s="47"/>
      <c r="OI140" s="47"/>
      <c r="OJ140" s="47"/>
      <c r="OK140" s="47"/>
      <c r="OL140" s="47"/>
      <c r="OM140" s="47"/>
      <c r="ON140" s="47"/>
      <c r="OO140" s="47"/>
      <c r="OP140" s="47"/>
      <c r="OQ140" s="47"/>
      <c r="OR140" s="47"/>
      <c r="OS140" s="47"/>
      <c r="OT140" s="47"/>
      <c r="OU140" s="47"/>
      <c r="OV140" s="47"/>
      <c r="OW140" s="47"/>
      <c r="OX140" s="47"/>
      <c r="OY140" s="47"/>
      <c r="OZ140" s="47"/>
      <c r="PA140" s="47"/>
      <c r="PB140" s="47"/>
      <c r="PC140" s="47"/>
      <c r="PD140" s="47"/>
      <c r="PE140" s="47"/>
      <c r="PF140" s="47"/>
      <c r="PG140" s="47"/>
      <c r="PH140" s="47"/>
      <c r="PI140" s="47"/>
      <c r="PJ140" s="47"/>
      <c r="PK140" s="47"/>
      <c r="PL140" s="47"/>
      <c r="PM140" s="47"/>
      <c r="PN140" s="47"/>
      <c r="PO140" s="47"/>
      <c r="PP140" s="47"/>
      <c r="PQ140" s="47"/>
      <c r="PR140" s="47"/>
      <c r="PS140" s="47"/>
      <c r="PT140" s="47"/>
      <c r="PU140" s="47"/>
      <c r="PV140" s="47"/>
      <c r="PW140" s="47"/>
      <c r="PX140" s="47"/>
      <c r="PY140" s="47"/>
      <c r="PZ140" s="47"/>
      <c r="QA140" s="47"/>
      <c r="QB140" s="47"/>
      <c r="QC140" s="47"/>
      <c r="QD140" s="47"/>
      <c r="QE140" s="47"/>
      <c r="QF140" s="47"/>
      <c r="QG140" s="47"/>
      <c r="QH140" s="47"/>
      <c r="QI140" s="47"/>
      <c r="QJ140" s="47"/>
      <c r="QK140" s="47"/>
      <c r="QL140" s="47"/>
      <c r="QM140" s="47"/>
      <c r="QN140" s="47"/>
      <c r="QO140" s="47"/>
      <c r="QP140" s="47"/>
      <c r="QQ140" s="47"/>
      <c r="QR140" s="47"/>
      <c r="QS140" s="47"/>
      <c r="QT140" s="47"/>
      <c r="QU140" s="47"/>
      <c r="QV140" s="47"/>
      <c r="QW140" s="47"/>
      <c r="QX140" s="47"/>
      <c r="QY140" s="47"/>
      <c r="QZ140" s="47"/>
      <c r="RA140" s="47"/>
      <c r="RB140" s="47"/>
      <c r="RC140" s="47"/>
      <c r="RD140" s="47"/>
      <c r="RE140" s="47"/>
      <c r="RF140" s="47"/>
      <c r="RG140" s="47"/>
      <c r="RH140" s="47"/>
      <c r="RI140" s="47"/>
      <c r="RJ140" s="47"/>
      <c r="RK140" s="47"/>
      <c r="RL140" s="47"/>
      <c r="RM140" s="47"/>
      <c r="RN140" s="47"/>
      <c r="RO140" s="47"/>
      <c r="RP140" s="47"/>
      <c r="RQ140" s="47"/>
      <c r="RR140" s="47"/>
      <c r="RS140" s="47"/>
      <c r="RT140" s="47"/>
      <c r="RU140" s="47"/>
      <c r="RV140" s="47"/>
      <c r="RW140" s="47"/>
      <c r="RX140" s="47"/>
      <c r="RY140" s="47"/>
      <c r="RZ140" s="47"/>
      <c r="SA140" s="47"/>
      <c r="SB140" s="47"/>
      <c r="SC140" s="47"/>
      <c r="SD140" s="47"/>
      <c r="SE140" s="47"/>
      <c r="SF140" s="47"/>
    </row>
    <row r="141" ht="16.5" customHeight="1" spans="1:500">
      <c r="A141" s="10"/>
      <c r="B141" s="15"/>
      <c r="C141" s="15"/>
      <c r="D141" s="15" t="s">
        <v>416</v>
      </c>
      <c r="E141" s="16" t="s">
        <v>29</v>
      </c>
      <c r="F141" s="11">
        <v>0</v>
      </c>
      <c r="G141" s="13">
        <v>0</v>
      </c>
      <c r="H141" s="45"/>
      <c r="I141" s="27">
        <v>1</v>
      </c>
      <c r="J141" s="35"/>
      <c r="K141" s="27"/>
      <c r="L141" s="36"/>
      <c r="M141" s="34">
        <f t="shared" si="2"/>
        <v>1</v>
      </c>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c r="IU141" s="47"/>
      <c r="IV141" s="47"/>
      <c r="IW141" s="47"/>
      <c r="IX141" s="47"/>
      <c r="IY141" s="47"/>
      <c r="IZ141" s="47"/>
      <c r="JA141" s="47"/>
      <c r="JB141" s="47"/>
      <c r="JC141" s="47"/>
      <c r="JD141" s="47"/>
      <c r="JE141" s="47"/>
      <c r="JF141" s="47"/>
      <c r="JG141" s="47"/>
      <c r="JH141" s="47"/>
      <c r="JI141" s="47"/>
      <c r="JJ141" s="47"/>
      <c r="JK141" s="47"/>
      <c r="JL141" s="47"/>
      <c r="JM141" s="47"/>
      <c r="JN141" s="47"/>
      <c r="JO141" s="47"/>
      <c r="JP141" s="47"/>
      <c r="JQ141" s="47"/>
      <c r="JR141" s="47"/>
      <c r="JS141" s="47"/>
      <c r="JT141" s="47"/>
      <c r="JU141" s="47"/>
      <c r="JV141" s="47"/>
      <c r="JW141" s="47"/>
      <c r="JX141" s="47"/>
      <c r="JY141" s="47"/>
      <c r="JZ141" s="47"/>
      <c r="KA141" s="47"/>
      <c r="KB141" s="47"/>
      <c r="KC141" s="47"/>
      <c r="KD141" s="47"/>
      <c r="KE141" s="47"/>
      <c r="KF141" s="47"/>
      <c r="KG141" s="47"/>
      <c r="KH141" s="47"/>
      <c r="KI141" s="47"/>
      <c r="KJ141" s="47"/>
      <c r="KK141" s="47"/>
      <c r="KL141" s="47"/>
      <c r="KM141" s="47"/>
      <c r="KN141" s="47"/>
      <c r="KO141" s="47"/>
      <c r="KP141" s="47"/>
      <c r="KQ141" s="47"/>
      <c r="KR141" s="47"/>
      <c r="KS141" s="47"/>
      <c r="KT141" s="47"/>
      <c r="KU141" s="47"/>
      <c r="KV141" s="47"/>
      <c r="KW141" s="47"/>
      <c r="KX141" s="47"/>
      <c r="KY141" s="47"/>
      <c r="KZ141" s="47"/>
      <c r="LA141" s="47"/>
      <c r="LB141" s="47"/>
      <c r="LC141" s="47"/>
      <c r="LD141" s="47"/>
      <c r="LE141" s="47"/>
      <c r="LF141" s="47"/>
      <c r="LG141" s="47"/>
      <c r="LH141" s="47"/>
      <c r="LI141" s="47"/>
      <c r="LJ141" s="47"/>
      <c r="LK141" s="47"/>
      <c r="LL141" s="47"/>
      <c r="LM141" s="47"/>
      <c r="LN141" s="47"/>
      <c r="LO141" s="47"/>
      <c r="LP141" s="47"/>
      <c r="LQ141" s="47"/>
      <c r="LR141" s="47"/>
      <c r="LS141" s="47"/>
      <c r="LT141" s="47"/>
      <c r="LU141" s="47"/>
      <c r="LV141" s="47"/>
      <c r="LW141" s="47"/>
      <c r="LX141" s="47"/>
      <c r="LY141" s="47"/>
      <c r="LZ141" s="47"/>
      <c r="MA141" s="47"/>
      <c r="MB141" s="47"/>
      <c r="MC141" s="47"/>
      <c r="MD141" s="47"/>
      <c r="ME141" s="47"/>
      <c r="MF141" s="47"/>
      <c r="MG141" s="47"/>
      <c r="MH141" s="47"/>
      <c r="MI141" s="47"/>
      <c r="MJ141" s="47"/>
      <c r="MK141" s="47"/>
      <c r="ML141" s="47"/>
      <c r="MM141" s="47"/>
      <c r="MN141" s="47"/>
      <c r="MO141" s="47"/>
      <c r="MP141" s="47"/>
      <c r="MQ141" s="47"/>
      <c r="MR141" s="47"/>
      <c r="MS141" s="47"/>
      <c r="MT141" s="47"/>
      <c r="MU141" s="47"/>
      <c r="MV141" s="47"/>
      <c r="MW141" s="47"/>
      <c r="MX141" s="47"/>
      <c r="MY141" s="47"/>
      <c r="MZ141" s="47"/>
      <c r="NA141" s="47"/>
      <c r="NB141" s="47"/>
      <c r="NC141" s="47"/>
      <c r="ND141" s="47"/>
      <c r="NE141" s="47"/>
      <c r="NF141" s="47"/>
      <c r="NG141" s="47"/>
      <c r="NH141" s="47"/>
      <c r="NI141" s="47"/>
      <c r="NJ141" s="47"/>
      <c r="NK141" s="47"/>
      <c r="NL141" s="47"/>
      <c r="NM141" s="47"/>
      <c r="NN141" s="47"/>
      <c r="NO141" s="47"/>
      <c r="NP141" s="47"/>
      <c r="NQ141" s="47"/>
      <c r="NR141" s="47"/>
      <c r="NS141" s="47"/>
      <c r="NT141" s="47"/>
      <c r="NU141" s="47"/>
      <c r="NV141" s="47"/>
      <c r="NW141" s="47"/>
      <c r="NX141" s="47"/>
      <c r="NY141" s="47"/>
      <c r="NZ141" s="47"/>
      <c r="OA141" s="47"/>
      <c r="OB141" s="47"/>
      <c r="OC141" s="47"/>
      <c r="OD141" s="47"/>
      <c r="OE141" s="47"/>
      <c r="OF141" s="47"/>
      <c r="OG141" s="47"/>
      <c r="OH141" s="47"/>
      <c r="OI141" s="47"/>
      <c r="OJ141" s="47"/>
      <c r="OK141" s="47"/>
      <c r="OL141" s="47"/>
      <c r="OM141" s="47"/>
      <c r="ON141" s="47"/>
      <c r="OO141" s="47"/>
      <c r="OP141" s="47"/>
      <c r="OQ141" s="47"/>
      <c r="OR141" s="47"/>
      <c r="OS141" s="47"/>
      <c r="OT141" s="47"/>
      <c r="OU141" s="47"/>
      <c r="OV141" s="47"/>
      <c r="OW141" s="47"/>
      <c r="OX141" s="47"/>
      <c r="OY141" s="47"/>
      <c r="OZ141" s="47"/>
      <c r="PA141" s="47"/>
      <c r="PB141" s="47"/>
      <c r="PC141" s="47"/>
      <c r="PD141" s="47"/>
      <c r="PE141" s="47"/>
      <c r="PF141" s="47"/>
      <c r="PG141" s="47"/>
      <c r="PH141" s="47"/>
      <c r="PI141" s="47"/>
      <c r="PJ141" s="47"/>
      <c r="PK141" s="47"/>
      <c r="PL141" s="47"/>
      <c r="PM141" s="47"/>
      <c r="PN141" s="47"/>
      <c r="PO141" s="47"/>
      <c r="PP141" s="47"/>
      <c r="PQ141" s="47"/>
      <c r="PR141" s="47"/>
      <c r="PS141" s="47"/>
      <c r="PT141" s="47"/>
      <c r="PU141" s="47"/>
      <c r="PV141" s="47"/>
      <c r="PW141" s="47"/>
      <c r="PX141" s="47"/>
      <c r="PY141" s="47"/>
      <c r="PZ141" s="47"/>
      <c r="QA141" s="47"/>
      <c r="QB141" s="47"/>
      <c r="QC141" s="47"/>
      <c r="QD141" s="47"/>
      <c r="QE141" s="47"/>
      <c r="QF141" s="47"/>
      <c r="QG141" s="47"/>
      <c r="QH141" s="47"/>
      <c r="QI141" s="47"/>
      <c r="QJ141" s="47"/>
      <c r="QK141" s="47"/>
      <c r="QL141" s="47"/>
      <c r="QM141" s="47"/>
      <c r="QN141" s="47"/>
      <c r="QO141" s="47"/>
      <c r="QP141" s="47"/>
      <c r="QQ141" s="47"/>
      <c r="QR141" s="47"/>
      <c r="QS141" s="47"/>
      <c r="QT141" s="47"/>
      <c r="QU141" s="47"/>
      <c r="QV141" s="47"/>
      <c r="QW141" s="47"/>
      <c r="QX141" s="47"/>
      <c r="QY141" s="47"/>
      <c r="QZ141" s="47"/>
      <c r="RA141" s="47"/>
      <c r="RB141" s="47"/>
      <c r="RC141" s="47"/>
      <c r="RD141" s="47"/>
      <c r="RE141" s="47"/>
      <c r="RF141" s="47"/>
      <c r="RG141" s="47"/>
      <c r="RH141" s="47"/>
      <c r="RI141" s="47"/>
      <c r="RJ141" s="47"/>
      <c r="RK141" s="47"/>
      <c r="RL141" s="47"/>
      <c r="RM141" s="47"/>
      <c r="RN141" s="47"/>
      <c r="RO141" s="47"/>
      <c r="RP141" s="47"/>
      <c r="RQ141" s="47"/>
      <c r="RR141" s="47"/>
      <c r="RS141" s="47"/>
      <c r="RT141" s="47"/>
      <c r="RU141" s="47"/>
      <c r="RV141" s="47"/>
      <c r="RW141" s="47"/>
      <c r="RX141" s="47"/>
      <c r="RY141" s="47"/>
      <c r="RZ141" s="47"/>
      <c r="SA141" s="47"/>
      <c r="SB141" s="47"/>
      <c r="SC141" s="47"/>
      <c r="SD141" s="47"/>
      <c r="SE141" s="47"/>
      <c r="SF141" s="47"/>
    </row>
    <row r="142" ht="16.5" customHeight="1" spans="1:500">
      <c r="A142" s="10"/>
      <c r="B142" s="15"/>
      <c r="C142" s="15"/>
      <c r="D142" s="15" t="s">
        <v>417</v>
      </c>
      <c r="E142" s="16" t="s">
        <v>29</v>
      </c>
      <c r="F142" s="11">
        <v>0</v>
      </c>
      <c r="G142" s="13">
        <v>0</v>
      </c>
      <c r="H142" s="45"/>
      <c r="I142" s="27">
        <v>1</v>
      </c>
      <c r="J142" s="35"/>
      <c r="K142" s="27"/>
      <c r="L142" s="36"/>
      <c r="M142" s="34">
        <f t="shared" si="2"/>
        <v>1</v>
      </c>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c r="IW142" s="47"/>
      <c r="IX142" s="47"/>
      <c r="IY142" s="47"/>
      <c r="IZ142" s="47"/>
      <c r="JA142" s="47"/>
      <c r="JB142" s="47"/>
      <c r="JC142" s="47"/>
      <c r="JD142" s="47"/>
      <c r="JE142" s="47"/>
      <c r="JF142" s="47"/>
      <c r="JG142" s="47"/>
      <c r="JH142" s="47"/>
      <c r="JI142" s="47"/>
      <c r="JJ142" s="47"/>
      <c r="JK142" s="47"/>
      <c r="JL142" s="47"/>
      <c r="JM142" s="47"/>
      <c r="JN142" s="47"/>
      <c r="JO142" s="47"/>
      <c r="JP142" s="47"/>
      <c r="JQ142" s="47"/>
      <c r="JR142" s="47"/>
      <c r="JS142" s="47"/>
      <c r="JT142" s="47"/>
      <c r="JU142" s="47"/>
      <c r="JV142" s="47"/>
      <c r="JW142" s="47"/>
      <c r="JX142" s="47"/>
      <c r="JY142" s="47"/>
      <c r="JZ142" s="47"/>
      <c r="KA142" s="47"/>
      <c r="KB142" s="47"/>
      <c r="KC142" s="47"/>
      <c r="KD142" s="47"/>
      <c r="KE142" s="47"/>
      <c r="KF142" s="47"/>
      <c r="KG142" s="47"/>
      <c r="KH142" s="47"/>
      <c r="KI142" s="47"/>
      <c r="KJ142" s="47"/>
      <c r="KK142" s="47"/>
      <c r="KL142" s="47"/>
      <c r="KM142" s="47"/>
      <c r="KN142" s="47"/>
      <c r="KO142" s="47"/>
      <c r="KP142" s="47"/>
      <c r="KQ142" s="47"/>
      <c r="KR142" s="47"/>
      <c r="KS142" s="47"/>
      <c r="KT142" s="47"/>
      <c r="KU142" s="47"/>
      <c r="KV142" s="47"/>
      <c r="KW142" s="47"/>
      <c r="KX142" s="47"/>
      <c r="KY142" s="47"/>
      <c r="KZ142" s="47"/>
      <c r="LA142" s="47"/>
      <c r="LB142" s="47"/>
      <c r="LC142" s="47"/>
      <c r="LD142" s="47"/>
      <c r="LE142" s="47"/>
      <c r="LF142" s="47"/>
      <c r="LG142" s="47"/>
      <c r="LH142" s="47"/>
      <c r="LI142" s="47"/>
      <c r="LJ142" s="47"/>
      <c r="LK142" s="47"/>
      <c r="LL142" s="47"/>
      <c r="LM142" s="47"/>
      <c r="LN142" s="47"/>
      <c r="LO142" s="47"/>
      <c r="LP142" s="47"/>
      <c r="LQ142" s="47"/>
      <c r="LR142" s="47"/>
      <c r="LS142" s="47"/>
      <c r="LT142" s="47"/>
      <c r="LU142" s="47"/>
      <c r="LV142" s="47"/>
      <c r="LW142" s="47"/>
      <c r="LX142" s="47"/>
      <c r="LY142" s="47"/>
      <c r="LZ142" s="47"/>
      <c r="MA142" s="47"/>
      <c r="MB142" s="47"/>
      <c r="MC142" s="47"/>
      <c r="MD142" s="47"/>
      <c r="ME142" s="47"/>
      <c r="MF142" s="47"/>
      <c r="MG142" s="47"/>
      <c r="MH142" s="47"/>
      <c r="MI142" s="47"/>
      <c r="MJ142" s="47"/>
      <c r="MK142" s="47"/>
      <c r="ML142" s="47"/>
      <c r="MM142" s="47"/>
      <c r="MN142" s="47"/>
      <c r="MO142" s="47"/>
      <c r="MP142" s="47"/>
      <c r="MQ142" s="47"/>
      <c r="MR142" s="47"/>
      <c r="MS142" s="47"/>
      <c r="MT142" s="47"/>
      <c r="MU142" s="47"/>
      <c r="MV142" s="47"/>
      <c r="MW142" s="47"/>
      <c r="MX142" s="47"/>
      <c r="MY142" s="47"/>
      <c r="MZ142" s="47"/>
      <c r="NA142" s="47"/>
      <c r="NB142" s="47"/>
      <c r="NC142" s="47"/>
      <c r="ND142" s="47"/>
      <c r="NE142" s="47"/>
      <c r="NF142" s="47"/>
      <c r="NG142" s="47"/>
      <c r="NH142" s="47"/>
      <c r="NI142" s="47"/>
      <c r="NJ142" s="47"/>
      <c r="NK142" s="47"/>
      <c r="NL142" s="47"/>
      <c r="NM142" s="47"/>
      <c r="NN142" s="47"/>
      <c r="NO142" s="47"/>
      <c r="NP142" s="47"/>
      <c r="NQ142" s="47"/>
      <c r="NR142" s="47"/>
      <c r="NS142" s="47"/>
      <c r="NT142" s="47"/>
      <c r="NU142" s="47"/>
      <c r="NV142" s="47"/>
      <c r="NW142" s="47"/>
      <c r="NX142" s="47"/>
      <c r="NY142" s="47"/>
      <c r="NZ142" s="47"/>
      <c r="OA142" s="47"/>
      <c r="OB142" s="47"/>
      <c r="OC142" s="47"/>
      <c r="OD142" s="47"/>
      <c r="OE142" s="47"/>
      <c r="OF142" s="47"/>
      <c r="OG142" s="47"/>
      <c r="OH142" s="47"/>
      <c r="OI142" s="47"/>
      <c r="OJ142" s="47"/>
      <c r="OK142" s="47"/>
      <c r="OL142" s="47"/>
      <c r="OM142" s="47"/>
      <c r="ON142" s="47"/>
      <c r="OO142" s="47"/>
      <c r="OP142" s="47"/>
      <c r="OQ142" s="47"/>
      <c r="OR142" s="47"/>
      <c r="OS142" s="47"/>
      <c r="OT142" s="47"/>
      <c r="OU142" s="47"/>
      <c r="OV142" s="47"/>
      <c r="OW142" s="47"/>
      <c r="OX142" s="47"/>
      <c r="OY142" s="47"/>
      <c r="OZ142" s="47"/>
      <c r="PA142" s="47"/>
      <c r="PB142" s="47"/>
      <c r="PC142" s="47"/>
      <c r="PD142" s="47"/>
      <c r="PE142" s="47"/>
      <c r="PF142" s="47"/>
      <c r="PG142" s="47"/>
      <c r="PH142" s="47"/>
      <c r="PI142" s="47"/>
      <c r="PJ142" s="47"/>
      <c r="PK142" s="47"/>
      <c r="PL142" s="47"/>
      <c r="PM142" s="47"/>
      <c r="PN142" s="47"/>
      <c r="PO142" s="47"/>
      <c r="PP142" s="47"/>
      <c r="PQ142" s="47"/>
      <c r="PR142" s="47"/>
      <c r="PS142" s="47"/>
      <c r="PT142" s="47"/>
      <c r="PU142" s="47"/>
      <c r="PV142" s="47"/>
      <c r="PW142" s="47"/>
      <c r="PX142" s="47"/>
      <c r="PY142" s="47"/>
      <c r="PZ142" s="47"/>
      <c r="QA142" s="47"/>
      <c r="QB142" s="47"/>
      <c r="QC142" s="47"/>
      <c r="QD142" s="47"/>
      <c r="QE142" s="47"/>
      <c r="QF142" s="47"/>
      <c r="QG142" s="47"/>
      <c r="QH142" s="47"/>
      <c r="QI142" s="47"/>
      <c r="QJ142" s="47"/>
      <c r="QK142" s="47"/>
      <c r="QL142" s="47"/>
      <c r="QM142" s="47"/>
      <c r="QN142" s="47"/>
      <c r="QO142" s="47"/>
      <c r="QP142" s="47"/>
      <c r="QQ142" s="47"/>
      <c r="QR142" s="47"/>
      <c r="QS142" s="47"/>
      <c r="QT142" s="47"/>
      <c r="QU142" s="47"/>
      <c r="QV142" s="47"/>
      <c r="QW142" s="47"/>
      <c r="QX142" s="47"/>
      <c r="QY142" s="47"/>
      <c r="QZ142" s="47"/>
      <c r="RA142" s="47"/>
      <c r="RB142" s="47"/>
      <c r="RC142" s="47"/>
      <c r="RD142" s="47"/>
      <c r="RE142" s="47"/>
      <c r="RF142" s="47"/>
      <c r="RG142" s="47"/>
      <c r="RH142" s="47"/>
      <c r="RI142" s="47"/>
      <c r="RJ142" s="47"/>
      <c r="RK142" s="47"/>
      <c r="RL142" s="47"/>
      <c r="RM142" s="47"/>
      <c r="RN142" s="47"/>
      <c r="RO142" s="47"/>
      <c r="RP142" s="47"/>
      <c r="RQ142" s="47"/>
      <c r="RR142" s="47"/>
      <c r="RS142" s="47"/>
      <c r="RT142" s="47"/>
      <c r="RU142" s="47"/>
      <c r="RV142" s="47"/>
      <c r="RW142" s="47"/>
      <c r="RX142" s="47"/>
      <c r="RY142" s="47"/>
      <c r="RZ142" s="47"/>
      <c r="SA142" s="47"/>
      <c r="SB142" s="47"/>
      <c r="SC142" s="47"/>
      <c r="SD142" s="47"/>
      <c r="SE142" s="47"/>
      <c r="SF142" s="47"/>
    </row>
    <row r="143" ht="16.5" customHeight="1" spans="1:500">
      <c r="A143" s="10"/>
      <c r="B143" s="15" t="s">
        <v>418</v>
      </c>
      <c r="C143" s="12" t="s">
        <v>419</v>
      </c>
      <c r="D143" s="12" t="s">
        <v>420</v>
      </c>
      <c r="E143" s="11" t="s">
        <v>102</v>
      </c>
      <c r="F143" s="11">
        <v>20</v>
      </c>
      <c r="G143" s="13">
        <v>0</v>
      </c>
      <c r="H143" s="27"/>
      <c r="I143" s="27">
        <v>50</v>
      </c>
      <c r="J143" s="35"/>
      <c r="K143" s="27"/>
      <c r="L143" s="36"/>
      <c r="M143" s="34">
        <f t="shared" si="2"/>
        <v>70</v>
      </c>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c r="IW143" s="47"/>
      <c r="IX143" s="47"/>
      <c r="IY143" s="47"/>
      <c r="IZ143" s="47"/>
      <c r="JA143" s="47"/>
      <c r="JB143" s="47"/>
      <c r="JC143" s="47"/>
      <c r="JD143" s="47"/>
      <c r="JE143" s="47"/>
      <c r="JF143" s="47"/>
      <c r="JG143" s="47"/>
      <c r="JH143" s="47"/>
      <c r="JI143" s="47"/>
      <c r="JJ143" s="47"/>
      <c r="JK143" s="47"/>
      <c r="JL143" s="47"/>
      <c r="JM143" s="47"/>
      <c r="JN143" s="47"/>
      <c r="JO143" s="47"/>
      <c r="JP143" s="47"/>
      <c r="JQ143" s="47"/>
      <c r="JR143" s="47"/>
      <c r="JS143" s="47"/>
      <c r="JT143" s="47"/>
      <c r="JU143" s="47"/>
      <c r="JV143" s="47"/>
      <c r="JW143" s="47"/>
      <c r="JX143" s="47"/>
      <c r="JY143" s="47"/>
      <c r="JZ143" s="47"/>
      <c r="KA143" s="47"/>
      <c r="KB143" s="47"/>
      <c r="KC143" s="47"/>
      <c r="KD143" s="47"/>
      <c r="KE143" s="47"/>
      <c r="KF143" s="47"/>
      <c r="KG143" s="47"/>
      <c r="KH143" s="47"/>
      <c r="KI143" s="47"/>
      <c r="KJ143" s="47"/>
      <c r="KK143" s="47"/>
      <c r="KL143" s="47"/>
      <c r="KM143" s="47"/>
      <c r="KN143" s="47"/>
      <c r="KO143" s="47"/>
      <c r="KP143" s="47"/>
      <c r="KQ143" s="47"/>
      <c r="KR143" s="47"/>
      <c r="KS143" s="47"/>
      <c r="KT143" s="47"/>
      <c r="KU143" s="47"/>
      <c r="KV143" s="47"/>
      <c r="KW143" s="47"/>
      <c r="KX143" s="47"/>
      <c r="KY143" s="47"/>
      <c r="KZ143" s="47"/>
      <c r="LA143" s="47"/>
      <c r="LB143" s="47"/>
      <c r="LC143" s="47"/>
      <c r="LD143" s="47"/>
      <c r="LE143" s="47"/>
      <c r="LF143" s="47"/>
      <c r="LG143" s="47"/>
      <c r="LH143" s="47"/>
      <c r="LI143" s="47"/>
      <c r="LJ143" s="47"/>
      <c r="LK143" s="47"/>
      <c r="LL143" s="47"/>
      <c r="LM143" s="47"/>
      <c r="LN143" s="47"/>
      <c r="LO143" s="47"/>
      <c r="LP143" s="47"/>
      <c r="LQ143" s="47"/>
      <c r="LR143" s="47"/>
      <c r="LS143" s="47"/>
      <c r="LT143" s="47"/>
      <c r="LU143" s="47"/>
      <c r="LV143" s="47"/>
      <c r="LW143" s="47"/>
      <c r="LX143" s="47"/>
      <c r="LY143" s="47"/>
      <c r="LZ143" s="47"/>
      <c r="MA143" s="47"/>
      <c r="MB143" s="47"/>
      <c r="MC143" s="47"/>
      <c r="MD143" s="47"/>
      <c r="ME143" s="47"/>
      <c r="MF143" s="47"/>
      <c r="MG143" s="47"/>
      <c r="MH143" s="47"/>
      <c r="MI143" s="47"/>
      <c r="MJ143" s="47"/>
      <c r="MK143" s="47"/>
      <c r="ML143" s="47"/>
      <c r="MM143" s="47"/>
      <c r="MN143" s="47"/>
      <c r="MO143" s="47"/>
      <c r="MP143" s="47"/>
      <c r="MQ143" s="47"/>
      <c r="MR143" s="47"/>
      <c r="MS143" s="47"/>
      <c r="MT143" s="47"/>
      <c r="MU143" s="47"/>
      <c r="MV143" s="47"/>
      <c r="MW143" s="47"/>
      <c r="MX143" s="47"/>
      <c r="MY143" s="47"/>
      <c r="MZ143" s="47"/>
      <c r="NA143" s="47"/>
      <c r="NB143" s="47"/>
      <c r="NC143" s="47"/>
      <c r="ND143" s="47"/>
      <c r="NE143" s="47"/>
      <c r="NF143" s="47"/>
      <c r="NG143" s="47"/>
      <c r="NH143" s="47"/>
      <c r="NI143" s="47"/>
      <c r="NJ143" s="47"/>
      <c r="NK143" s="47"/>
      <c r="NL143" s="47"/>
      <c r="NM143" s="47"/>
      <c r="NN143" s="47"/>
      <c r="NO143" s="47"/>
      <c r="NP143" s="47"/>
      <c r="NQ143" s="47"/>
      <c r="NR143" s="47"/>
      <c r="NS143" s="47"/>
      <c r="NT143" s="47"/>
      <c r="NU143" s="47"/>
      <c r="NV143" s="47"/>
      <c r="NW143" s="47"/>
      <c r="NX143" s="47"/>
      <c r="NY143" s="47"/>
      <c r="NZ143" s="47"/>
      <c r="OA143" s="47"/>
      <c r="OB143" s="47"/>
      <c r="OC143" s="47"/>
      <c r="OD143" s="47"/>
      <c r="OE143" s="47"/>
      <c r="OF143" s="47"/>
      <c r="OG143" s="47"/>
      <c r="OH143" s="47"/>
      <c r="OI143" s="47"/>
      <c r="OJ143" s="47"/>
      <c r="OK143" s="47"/>
      <c r="OL143" s="47"/>
      <c r="OM143" s="47"/>
      <c r="ON143" s="47"/>
      <c r="OO143" s="47"/>
      <c r="OP143" s="47"/>
      <c r="OQ143" s="47"/>
      <c r="OR143" s="47"/>
      <c r="OS143" s="47"/>
      <c r="OT143" s="47"/>
      <c r="OU143" s="47"/>
      <c r="OV143" s="47"/>
      <c r="OW143" s="47"/>
      <c r="OX143" s="47"/>
      <c r="OY143" s="47"/>
      <c r="OZ143" s="47"/>
      <c r="PA143" s="47"/>
      <c r="PB143" s="47"/>
      <c r="PC143" s="47"/>
      <c r="PD143" s="47"/>
      <c r="PE143" s="47"/>
      <c r="PF143" s="47"/>
      <c r="PG143" s="47"/>
      <c r="PH143" s="47"/>
      <c r="PI143" s="47"/>
      <c r="PJ143" s="47"/>
      <c r="PK143" s="47"/>
      <c r="PL143" s="47"/>
      <c r="PM143" s="47"/>
      <c r="PN143" s="47"/>
      <c r="PO143" s="47"/>
      <c r="PP143" s="47"/>
      <c r="PQ143" s="47"/>
      <c r="PR143" s="47"/>
      <c r="PS143" s="47"/>
      <c r="PT143" s="47"/>
      <c r="PU143" s="47"/>
      <c r="PV143" s="47"/>
      <c r="PW143" s="47"/>
      <c r="PX143" s="47"/>
      <c r="PY143" s="47"/>
      <c r="PZ143" s="47"/>
      <c r="QA143" s="47"/>
      <c r="QB143" s="47"/>
      <c r="QC143" s="47"/>
      <c r="QD143" s="47"/>
      <c r="QE143" s="47"/>
      <c r="QF143" s="47"/>
      <c r="QG143" s="47"/>
      <c r="QH143" s="47"/>
      <c r="QI143" s="47"/>
      <c r="QJ143" s="47"/>
      <c r="QK143" s="47"/>
      <c r="QL143" s="47"/>
      <c r="QM143" s="47"/>
      <c r="QN143" s="47"/>
      <c r="QO143" s="47"/>
      <c r="QP143" s="47"/>
      <c r="QQ143" s="47"/>
      <c r="QR143" s="47"/>
      <c r="QS143" s="47"/>
      <c r="QT143" s="47"/>
      <c r="QU143" s="47"/>
      <c r="QV143" s="47"/>
      <c r="QW143" s="47"/>
      <c r="QX143" s="47"/>
      <c r="QY143" s="47"/>
      <c r="QZ143" s="47"/>
      <c r="RA143" s="47"/>
      <c r="RB143" s="47"/>
      <c r="RC143" s="47"/>
      <c r="RD143" s="47"/>
      <c r="RE143" s="47"/>
      <c r="RF143" s="47"/>
      <c r="RG143" s="47"/>
      <c r="RH143" s="47"/>
      <c r="RI143" s="47"/>
      <c r="RJ143" s="47"/>
      <c r="RK143" s="47"/>
      <c r="RL143" s="47"/>
      <c r="RM143" s="47"/>
      <c r="RN143" s="47"/>
      <c r="RO143" s="47"/>
      <c r="RP143" s="47"/>
      <c r="RQ143" s="47"/>
      <c r="RR143" s="47"/>
      <c r="RS143" s="47"/>
      <c r="RT143" s="47"/>
      <c r="RU143" s="47"/>
      <c r="RV143" s="47"/>
      <c r="RW143" s="47"/>
      <c r="RX143" s="47"/>
      <c r="RY143" s="47"/>
      <c r="RZ143" s="47"/>
      <c r="SA143" s="47"/>
      <c r="SB143" s="47"/>
      <c r="SC143" s="47"/>
      <c r="SD143" s="47"/>
      <c r="SE143" s="47"/>
      <c r="SF143" s="47"/>
    </row>
    <row r="144" ht="16.5" customHeight="1" spans="1:500">
      <c r="A144" s="10"/>
      <c r="B144" s="15"/>
      <c r="C144" s="12"/>
      <c r="D144" s="12" t="s">
        <v>421</v>
      </c>
      <c r="E144" s="11" t="s">
        <v>102</v>
      </c>
      <c r="F144" s="11">
        <v>20</v>
      </c>
      <c r="G144" s="13">
        <v>0</v>
      </c>
      <c r="H144" s="27"/>
      <c r="I144" s="27">
        <v>50</v>
      </c>
      <c r="J144" s="35"/>
      <c r="K144" s="27"/>
      <c r="L144" s="36"/>
      <c r="M144" s="34">
        <f t="shared" si="2"/>
        <v>70</v>
      </c>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c r="JK144" s="47"/>
      <c r="JL144" s="47"/>
      <c r="JM144" s="47"/>
      <c r="JN144" s="47"/>
      <c r="JO144" s="47"/>
      <c r="JP144" s="47"/>
      <c r="JQ144" s="47"/>
      <c r="JR144" s="47"/>
      <c r="JS144" s="47"/>
      <c r="JT144" s="47"/>
      <c r="JU144" s="47"/>
      <c r="JV144" s="47"/>
      <c r="JW144" s="47"/>
      <c r="JX144" s="47"/>
      <c r="JY144" s="47"/>
      <c r="JZ144" s="47"/>
      <c r="KA144" s="47"/>
      <c r="KB144" s="47"/>
      <c r="KC144" s="47"/>
      <c r="KD144" s="47"/>
      <c r="KE144" s="47"/>
      <c r="KF144" s="47"/>
      <c r="KG144" s="47"/>
      <c r="KH144" s="47"/>
      <c r="KI144" s="47"/>
      <c r="KJ144" s="47"/>
      <c r="KK144" s="47"/>
      <c r="KL144" s="47"/>
      <c r="KM144" s="47"/>
      <c r="KN144" s="47"/>
      <c r="KO144" s="47"/>
      <c r="KP144" s="47"/>
      <c r="KQ144" s="47"/>
      <c r="KR144" s="47"/>
      <c r="KS144" s="47"/>
      <c r="KT144" s="47"/>
      <c r="KU144" s="47"/>
      <c r="KV144" s="47"/>
      <c r="KW144" s="47"/>
      <c r="KX144" s="47"/>
      <c r="KY144" s="47"/>
      <c r="KZ144" s="47"/>
      <c r="LA144" s="47"/>
      <c r="LB144" s="47"/>
      <c r="LC144" s="47"/>
      <c r="LD144" s="47"/>
      <c r="LE144" s="47"/>
      <c r="LF144" s="47"/>
      <c r="LG144" s="47"/>
      <c r="LH144" s="47"/>
      <c r="LI144" s="47"/>
      <c r="LJ144" s="47"/>
      <c r="LK144" s="47"/>
      <c r="LL144" s="47"/>
      <c r="LM144" s="47"/>
      <c r="LN144" s="47"/>
      <c r="LO144" s="47"/>
      <c r="LP144" s="47"/>
      <c r="LQ144" s="47"/>
      <c r="LR144" s="47"/>
      <c r="LS144" s="47"/>
      <c r="LT144" s="47"/>
      <c r="LU144" s="47"/>
      <c r="LV144" s="47"/>
      <c r="LW144" s="47"/>
      <c r="LX144" s="47"/>
      <c r="LY144" s="47"/>
      <c r="LZ144" s="47"/>
      <c r="MA144" s="47"/>
      <c r="MB144" s="47"/>
      <c r="MC144" s="47"/>
      <c r="MD144" s="47"/>
      <c r="ME144" s="47"/>
      <c r="MF144" s="47"/>
      <c r="MG144" s="47"/>
      <c r="MH144" s="47"/>
      <c r="MI144" s="47"/>
      <c r="MJ144" s="47"/>
      <c r="MK144" s="47"/>
      <c r="ML144" s="47"/>
      <c r="MM144" s="47"/>
      <c r="MN144" s="47"/>
      <c r="MO144" s="47"/>
      <c r="MP144" s="47"/>
      <c r="MQ144" s="47"/>
      <c r="MR144" s="47"/>
      <c r="MS144" s="47"/>
      <c r="MT144" s="47"/>
      <c r="MU144" s="47"/>
      <c r="MV144" s="47"/>
      <c r="MW144" s="47"/>
      <c r="MX144" s="47"/>
      <c r="MY144" s="47"/>
      <c r="MZ144" s="47"/>
      <c r="NA144" s="47"/>
      <c r="NB144" s="47"/>
      <c r="NC144" s="47"/>
      <c r="ND144" s="47"/>
      <c r="NE144" s="47"/>
      <c r="NF144" s="47"/>
      <c r="NG144" s="47"/>
      <c r="NH144" s="47"/>
      <c r="NI144" s="47"/>
      <c r="NJ144" s="47"/>
      <c r="NK144" s="47"/>
      <c r="NL144" s="47"/>
      <c r="NM144" s="47"/>
      <c r="NN144" s="47"/>
      <c r="NO144" s="47"/>
      <c r="NP144" s="47"/>
      <c r="NQ144" s="47"/>
      <c r="NR144" s="47"/>
      <c r="NS144" s="47"/>
      <c r="NT144" s="47"/>
      <c r="NU144" s="47"/>
      <c r="NV144" s="47"/>
      <c r="NW144" s="47"/>
      <c r="NX144" s="47"/>
      <c r="NY144" s="47"/>
      <c r="NZ144" s="47"/>
      <c r="OA144" s="47"/>
      <c r="OB144" s="47"/>
      <c r="OC144" s="47"/>
      <c r="OD144" s="47"/>
      <c r="OE144" s="47"/>
      <c r="OF144" s="47"/>
      <c r="OG144" s="47"/>
      <c r="OH144" s="47"/>
      <c r="OI144" s="47"/>
      <c r="OJ144" s="47"/>
      <c r="OK144" s="47"/>
      <c r="OL144" s="47"/>
      <c r="OM144" s="47"/>
      <c r="ON144" s="47"/>
      <c r="OO144" s="47"/>
      <c r="OP144" s="47"/>
      <c r="OQ144" s="47"/>
      <c r="OR144" s="47"/>
      <c r="OS144" s="47"/>
      <c r="OT144" s="47"/>
      <c r="OU144" s="47"/>
      <c r="OV144" s="47"/>
      <c r="OW144" s="47"/>
      <c r="OX144" s="47"/>
      <c r="OY144" s="47"/>
      <c r="OZ144" s="47"/>
      <c r="PA144" s="47"/>
      <c r="PB144" s="47"/>
      <c r="PC144" s="47"/>
      <c r="PD144" s="47"/>
      <c r="PE144" s="47"/>
      <c r="PF144" s="47"/>
      <c r="PG144" s="47"/>
      <c r="PH144" s="47"/>
      <c r="PI144" s="47"/>
      <c r="PJ144" s="47"/>
      <c r="PK144" s="47"/>
      <c r="PL144" s="47"/>
      <c r="PM144" s="47"/>
      <c r="PN144" s="47"/>
      <c r="PO144" s="47"/>
      <c r="PP144" s="47"/>
      <c r="PQ144" s="47"/>
      <c r="PR144" s="47"/>
      <c r="PS144" s="47"/>
      <c r="PT144" s="47"/>
      <c r="PU144" s="47"/>
      <c r="PV144" s="47"/>
      <c r="PW144" s="47"/>
      <c r="PX144" s="47"/>
      <c r="PY144" s="47"/>
      <c r="PZ144" s="47"/>
      <c r="QA144" s="47"/>
      <c r="QB144" s="47"/>
      <c r="QC144" s="47"/>
      <c r="QD144" s="47"/>
      <c r="QE144" s="47"/>
      <c r="QF144" s="47"/>
      <c r="QG144" s="47"/>
      <c r="QH144" s="47"/>
      <c r="QI144" s="47"/>
      <c r="QJ144" s="47"/>
      <c r="QK144" s="47"/>
      <c r="QL144" s="47"/>
      <c r="QM144" s="47"/>
      <c r="QN144" s="47"/>
      <c r="QO144" s="47"/>
      <c r="QP144" s="47"/>
      <c r="QQ144" s="47"/>
      <c r="QR144" s="47"/>
      <c r="QS144" s="47"/>
      <c r="QT144" s="47"/>
      <c r="QU144" s="47"/>
      <c r="QV144" s="47"/>
      <c r="QW144" s="47"/>
      <c r="QX144" s="47"/>
      <c r="QY144" s="47"/>
      <c r="QZ144" s="47"/>
      <c r="RA144" s="47"/>
      <c r="RB144" s="47"/>
      <c r="RC144" s="47"/>
      <c r="RD144" s="47"/>
      <c r="RE144" s="47"/>
      <c r="RF144" s="47"/>
      <c r="RG144" s="47"/>
      <c r="RH144" s="47"/>
      <c r="RI144" s="47"/>
      <c r="RJ144" s="47"/>
      <c r="RK144" s="47"/>
      <c r="RL144" s="47"/>
      <c r="RM144" s="47"/>
      <c r="RN144" s="47"/>
      <c r="RO144" s="47"/>
      <c r="RP144" s="47"/>
      <c r="RQ144" s="47"/>
      <c r="RR144" s="47"/>
      <c r="RS144" s="47"/>
      <c r="RT144" s="47"/>
      <c r="RU144" s="47"/>
      <c r="RV144" s="47"/>
      <c r="RW144" s="47"/>
      <c r="RX144" s="47"/>
      <c r="RY144" s="47"/>
      <c r="RZ144" s="47"/>
      <c r="SA144" s="47"/>
      <c r="SB144" s="47"/>
      <c r="SC144" s="47"/>
      <c r="SD144" s="47"/>
      <c r="SE144" s="47"/>
      <c r="SF144" s="47"/>
    </row>
    <row r="145" ht="16.5" customHeight="1" spans="1:13">
      <c r="A145" s="10"/>
      <c r="B145" s="15"/>
      <c r="C145" s="12"/>
      <c r="D145" s="12" t="s">
        <v>422</v>
      </c>
      <c r="E145" s="11" t="s">
        <v>102</v>
      </c>
      <c r="F145" s="11">
        <v>0</v>
      </c>
      <c r="G145" s="13">
        <v>0</v>
      </c>
      <c r="H145" s="27"/>
      <c r="I145" s="27">
        <v>2</v>
      </c>
      <c r="J145" s="35"/>
      <c r="K145" s="27"/>
      <c r="L145" s="36"/>
      <c r="M145" s="34">
        <f t="shared" si="2"/>
        <v>2</v>
      </c>
    </row>
    <row r="146" ht="16.5" customHeight="1" spans="1:13">
      <c r="A146" s="10"/>
      <c r="B146" s="15"/>
      <c r="C146" s="12"/>
      <c r="D146" s="12" t="s">
        <v>423</v>
      </c>
      <c r="E146" s="11" t="s">
        <v>102</v>
      </c>
      <c r="F146" s="11">
        <v>0</v>
      </c>
      <c r="G146" s="13">
        <v>0</v>
      </c>
      <c r="H146" s="27"/>
      <c r="I146" s="27">
        <v>2</v>
      </c>
      <c r="J146" s="35"/>
      <c r="K146" s="27"/>
      <c r="L146" s="36"/>
      <c r="M146" s="34">
        <f t="shared" si="2"/>
        <v>2</v>
      </c>
    </row>
    <row r="147" ht="16.5" customHeight="1" spans="1:13">
      <c r="A147" s="10"/>
      <c r="B147" s="15"/>
      <c r="C147" s="12" t="s">
        <v>424</v>
      </c>
      <c r="D147" s="12" t="s">
        <v>425</v>
      </c>
      <c r="E147" s="11" t="s">
        <v>15</v>
      </c>
      <c r="F147" s="11">
        <v>10</v>
      </c>
      <c r="G147" s="13">
        <v>10</v>
      </c>
      <c r="H147" s="27"/>
      <c r="I147" s="27">
        <v>10</v>
      </c>
      <c r="J147" s="35"/>
      <c r="K147" s="27"/>
      <c r="L147" s="36"/>
      <c r="M147" s="34">
        <f t="shared" si="2"/>
        <v>30</v>
      </c>
    </row>
    <row r="148" ht="16.5" customHeight="1" spans="1:13">
      <c r="A148" s="10"/>
      <c r="B148" s="15"/>
      <c r="C148" s="12"/>
      <c r="D148" s="12" t="s">
        <v>426</v>
      </c>
      <c r="E148" s="11" t="s">
        <v>15</v>
      </c>
      <c r="F148" s="11">
        <v>0</v>
      </c>
      <c r="G148" s="13">
        <v>1</v>
      </c>
      <c r="H148" s="27"/>
      <c r="I148" s="27">
        <v>10</v>
      </c>
      <c r="J148" s="35"/>
      <c r="K148" s="27"/>
      <c r="L148" s="36"/>
      <c r="M148" s="34">
        <f t="shared" si="2"/>
        <v>11</v>
      </c>
    </row>
    <row r="149" ht="16.5" customHeight="1" spans="1:13">
      <c r="A149" s="10"/>
      <c r="B149" s="15"/>
      <c r="C149" s="12" t="s">
        <v>427</v>
      </c>
      <c r="D149" s="12" t="s">
        <v>428</v>
      </c>
      <c r="E149" s="11" t="s">
        <v>37</v>
      </c>
      <c r="F149" s="11">
        <v>0</v>
      </c>
      <c r="G149" s="13">
        <v>10</v>
      </c>
      <c r="H149" s="14"/>
      <c r="I149" s="27">
        <v>5</v>
      </c>
      <c r="J149" s="35"/>
      <c r="K149" s="27"/>
      <c r="L149" s="36"/>
      <c r="M149" s="34">
        <f t="shared" si="2"/>
        <v>15</v>
      </c>
    </row>
    <row r="150" ht="16.5" customHeight="1" spans="1:13">
      <c r="A150" s="10"/>
      <c r="B150" s="15"/>
      <c r="C150" s="12" t="s">
        <v>99</v>
      </c>
      <c r="D150" s="12" t="s">
        <v>429</v>
      </c>
      <c r="E150" s="11" t="s">
        <v>15</v>
      </c>
      <c r="F150" s="11">
        <v>0</v>
      </c>
      <c r="G150" s="13">
        <v>10</v>
      </c>
      <c r="H150" s="14"/>
      <c r="I150" s="27">
        <v>30</v>
      </c>
      <c r="J150" s="35"/>
      <c r="K150" s="27"/>
      <c r="L150" s="36"/>
      <c r="M150" s="34">
        <f t="shared" si="2"/>
        <v>40</v>
      </c>
    </row>
    <row r="151" ht="16.5" customHeight="1" spans="1:13">
      <c r="A151" s="10"/>
      <c r="B151" s="15"/>
      <c r="C151" s="12" t="s">
        <v>430</v>
      </c>
      <c r="D151" s="12" t="s">
        <v>431</v>
      </c>
      <c r="E151" s="11" t="s">
        <v>15</v>
      </c>
      <c r="F151" s="11">
        <v>0</v>
      </c>
      <c r="G151" s="13">
        <v>5</v>
      </c>
      <c r="H151" s="14"/>
      <c r="I151" s="27">
        <v>5</v>
      </c>
      <c r="J151" s="35"/>
      <c r="K151" s="27"/>
      <c r="L151" s="36"/>
      <c r="M151" s="34">
        <f t="shared" si="2"/>
        <v>10</v>
      </c>
    </row>
    <row r="152" ht="16.5" customHeight="1" spans="1:13">
      <c r="A152" s="10"/>
      <c r="B152" s="15"/>
      <c r="C152" s="12"/>
      <c r="D152" s="12" t="s">
        <v>432</v>
      </c>
      <c r="E152" s="11" t="s">
        <v>15</v>
      </c>
      <c r="F152" s="11">
        <v>0</v>
      </c>
      <c r="G152" s="13">
        <v>5</v>
      </c>
      <c r="H152" s="14"/>
      <c r="I152" s="27">
        <v>5</v>
      </c>
      <c r="J152" s="35"/>
      <c r="K152" s="27"/>
      <c r="L152" s="36"/>
      <c r="M152" s="34">
        <f t="shared" si="2"/>
        <v>10</v>
      </c>
    </row>
    <row r="153" ht="16.5" customHeight="1" spans="1:13">
      <c r="A153" s="10"/>
      <c r="B153" s="15"/>
      <c r="C153" s="12" t="s">
        <v>101</v>
      </c>
      <c r="D153" s="12" t="s">
        <v>433</v>
      </c>
      <c r="E153" s="11" t="s">
        <v>102</v>
      </c>
      <c r="F153" s="11">
        <v>0</v>
      </c>
      <c r="G153" s="13">
        <v>5</v>
      </c>
      <c r="H153" s="14"/>
      <c r="I153" s="27">
        <v>4</v>
      </c>
      <c r="J153" s="35"/>
      <c r="K153" s="27"/>
      <c r="L153" s="36"/>
      <c r="M153" s="34">
        <f t="shared" si="2"/>
        <v>9</v>
      </c>
    </row>
    <row r="154" ht="16.5" customHeight="1" spans="1:13">
      <c r="A154" s="10"/>
      <c r="B154" s="15" t="s">
        <v>103</v>
      </c>
      <c r="C154" s="15" t="s">
        <v>104</v>
      </c>
      <c r="D154" s="12" t="s">
        <v>105</v>
      </c>
      <c r="E154" s="16" t="s">
        <v>106</v>
      </c>
      <c r="F154" s="11">
        <v>0</v>
      </c>
      <c r="G154" s="13">
        <v>5</v>
      </c>
      <c r="H154" s="49"/>
      <c r="I154" s="27">
        <v>1</v>
      </c>
      <c r="J154" s="35"/>
      <c r="K154" s="27"/>
      <c r="L154" s="51"/>
      <c r="M154" s="34">
        <f t="shared" si="2"/>
        <v>6</v>
      </c>
    </row>
    <row r="155" ht="16.5" customHeight="1" spans="1:13">
      <c r="A155" s="10"/>
      <c r="B155" s="15"/>
      <c r="C155" s="15" t="s">
        <v>107</v>
      </c>
      <c r="D155" s="12" t="s">
        <v>108</v>
      </c>
      <c r="E155" s="16" t="s">
        <v>106</v>
      </c>
      <c r="F155" s="11">
        <v>0</v>
      </c>
      <c r="G155" s="13">
        <v>5</v>
      </c>
      <c r="H155" s="49"/>
      <c r="I155" s="27">
        <v>1</v>
      </c>
      <c r="J155" s="35"/>
      <c r="K155" s="27"/>
      <c r="L155" s="51"/>
      <c r="M155" s="34">
        <f t="shared" si="2"/>
        <v>6</v>
      </c>
    </row>
    <row r="156" ht="16.5" customHeight="1" spans="1:13">
      <c r="A156" s="10"/>
      <c r="B156" s="15"/>
      <c r="C156" s="15" t="s">
        <v>109</v>
      </c>
      <c r="D156" s="12" t="s">
        <v>110</v>
      </c>
      <c r="E156" s="16" t="s">
        <v>106</v>
      </c>
      <c r="F156" s="11">
        <v>0</v>
      </c>
      <c r="G156" s="13">
        <v>0</v>
      </c>
      <c r="H156" s="49"/>
      <c r="I156" s="27">
        <v>3</v>
      </c>
      <c r="J156" s="35"/>
      <c r="K156" s="27"/>
      <c r="L156" s="51"/>
      <c r="M156" s="34">
        <f t="shared" si="2"/>
        <v>3</v>
      </c>
    </row>
    <row r="157" ht="16.5" customHeight="1" spans="1:13">
      <c r="A157" s="10"/>
      <c r="B157" s="15"/>
      <c r="C157" s="15" t="s">
        <v>111</v>
      </c>
      <c r="D157" s="12" t="s">
        <v>112</v>
      </c>
      <c r="E157" s="16" t="s">
        <v>106</v>
      </c>
      <c r="F157" s="11">
        <v>0</v>
      </c>
      <c r="G157" s="13">
        <v>0</v>
      </c>
      <c r="H157" s="49"/>
      <c r="I157" s="27">
        <v>1</v>
      </c>
      <c r="J157" s="35"/>
      <c r="K157" s="27"/>
      <c r="L157" s="51"/>
      <c r="M157" s="34">
        <f t="shared" si="2"/>
        <v>1</v>
      </c>
    </row>
    <row r="158" ht="16.5" customHeight="1" spans="1:13">
      <c r="A158" s="10"/>
      <c r="B158" s="15"/>
      <c r="C158" s="15" t="s">
        <v>434</v>
      </c>
      <c r="D158" s="12" t="s">
        <v>112</v>
      </c>
      <c r="E158" s="16" t="s">
        <v>106</v>
      </c>
      <c r="F158" s="11">
        <v>0</v>
      </c>
      <c r="G158" s="13">
        <v>0</v>
      </c>
      <c r="H158" s="49"/>
      <c r="I158" s="27">
        <v>1</v>
      </c>
      <c r="J158" s="35"/>
      <c r="K158" s="27"/>
      <c r="L158" s="51"/>
      <c r="M158" s="34">
        <f t="shared" si="2"/>
        <v>1</v>
      </c>
    </row>
    <row r="159" ht="16.5" customHeight="1" spans="1:13">
      <c r="A159" s="10"/>
      <c r="B159" s="15"/>
      <c r="C159" s="15" t="s">
        <v>113</v>
      </c>
      <c r="D159" s="12" t="s">
        <v>112</v>
      </c>
      <c r="E159" s="16" t="s">
        <v>106</v>
      </c>
      <c r="F159" s="11">
        <v>0</v>
      </c>
      <c r="G159" s="13">
        <v>0</v>
      </c>
      <c r="H159" s="49"/>
      <c r="I159" s="27">
        <v>1</v>
      </c>
      <c r="J159" s="35"/>
      <c r="K159" s="27"/>
      <c r="L159" s="51"/>
      <c r="M159" s="34">
        <f t="shared" si="2"/>
        <v>1</v>
      </c>
    </row>
    <row r="160" ht="16.5" customHeight="1" spans="1:13">
      <c r="A160" s="10"/>
      <c r="B160" s="15"/>
      <c r="C160" s="15" t="s">
        <v>114</v>
      </c>
      <c r="D160" s="12" t="s">
        <v>112</v>
      </c>
      <c r="E160" s="16" t="s">
        <v>106</v>
      </c>
      <c r="F160" s="11">
        <v>0</v>
      </c>
      <c r="G160" s="13">
        <v>0</v>
      </c>
      <c r="H160" s="49"/>
      <c r="I160" s="27">
        <v>1</v>
      </c>
      <c r="J160" s="35"/>
      <c r="K160" s="27"/>
      <c r="L160" s="51"/>
      <c r="M160" s="34">
        <f t="shared" si="2"/>
        <v>1</v>
      </c>
    </row>
    <row r="161" ht="16.5" customHeight="1" spans="1:13">
      <c r="A161" s="10"/>
      <c r="B161" s="15" t="s">
        <v>435</v>
      </c>
      <c r="C161" s="15" t="s">
        <v>116</v>
      </c>
      <c r="D161" s="12" t="s">
        <v>436</v>
      </c>
      <c r="E161" s="11" t="s">
        <v>37</v>
      </c>
      <c r="F161" s="11">
        <v>2</v>
      </c>
      <c r="G161" s="13">
        <v>5</v>
      </c>
      <c r="H161" s="14"/>
      <c r="I161" s="27">
        <v>1</v>
      </c>
      <c r="J161" s="35"/>
      <c r="K161" s="27"/>
      <c r="L161" s="51"/>
      <c r="M161" s="34">
        <f t="shared" si="2"/>
        <v>8</v>
      </c>
    </row>
    <row r="162" ht="16.5" customHeight="1" spans="1:13">
      <c r="A162" s="10"/>
      <c r="B162" s="15"/>
      <c r="C162" s="15"/>
      <c r="D162" s="12" t="s">
        <v>437</v>
      </c>
      <c r="E162" s="11" t="s">
        <v>37</v>
      </c>
      <c r="F162" s="11">
        <v>2</v>
      </c>
      <c r="G162" s="13">
        <v>5</v>
      </c>
      <c r="H162" s="14"/>
      <c r="I162" s="27">
        <v>3</v>
      </c>
      <c r="J162" s="35"/>
      <c r="K162" s="27"/>
      <c r="L162" s="51"/>
      <c r="M162" s="34">
        <f t="shared" si="2"/>
        <v>10</v>
      </c>
    </row>
    <row r="163" ht="16.5" customHeight="1" spans="1:13">
      <c r="A163" s="10"/>
      <c r="B163" s="15"/>
      <c r="C163" s="15" t="s">
        <v>119</v>
      </c>
      <c r="D163" s="12" t="s">
        <v>438</v>
      </c>
      <c r="E163" s="16" t="s">
        <v>22</v>
      </c>
      <c r="F163" s="11">
        <v>6</v>
      </c>
      <c r="G163" s="13">
        <v>50</v>
      </c>
      <c r="H163" s="49"/>
      <c r="I163" s="27">
        <v>3</v>
      </c>
      <c r="J163" s="35"/>
      <c r="K163" s="27"/>
      <c r="L163" s="51"/>
      <c r="M163" s="34">
        <f t="shared" si="2"/>
        <v>59</v>
      </c>
    </row>
    <row r="164" ht="16.5" customHeight="1" spans="1:13">
      <c r="A164" s="10"/>
      <c r="B164" s="15"/>
      <c r="C164" s="15" t="s">
        <v>439</v>
      </c>
      <c r="D164" s="12" t="s">
        <v>122</v>
      </c>
      <c r="E164" s="16" t="s">
        <v>15</v>
      </c>
      <c r="F164" s="11">
        <v>0</v>
      </c>
      <c r="G164" s="13">
        <v>3</v>
      </c>
      <c r="H164" s="49"/>
      <c r="I164" s="27">
        <v>30</v>
      </c>
      <c r="J164" s="35"/>
      <c r="K164" s="27"/>
      <c r="L164" s="51"/>
      <c r="M164" s="34">
        <f t="shared" si="2"/>
        <v>33</v>
      </c>
    </row>
    <row r="165" ht="16.5" customHeight="1" spans="1:13">
      <c r="A165" s="10"/>
      <c r="B165" s="15"/>
      <c r="C165" s="15"/>
      <c r="D165" s="12" t="s">
        <v>123</v>
      </c>
      <c r="E165" s="16" t="s">
        <v>15</v>
      </c>
      <c r="F165" s="11">
        <v>0</v>
      </c>
      <c r="G165" s="13">
        <v>3</v>
      </c>
      <c r="H165" s="49"/>
      <c r="I165" s="27">
        <v>30</v>
      </c>
      <c r="J165" s="35"/>
      <c r="K165" s="27"/>
      <c r="L165" s="51"/>
      <c r="M165" s="34">
        <f t="shared" si="2"/>
        <v>33</v>
      </c>
    </row>
    <row r="166" ht="16.5" customHeight="1" spans="1:13">
      <c r="A166" s="10"/>
      <c r="B166" s="15"/>
      <c r="C166" s="15"/>
      <c r="D166" s="12" t="s">
        <v>440</v>
      </c>
      <c r="E166" s="16" t="s">
        <v>15</v>
      </c>
      <c r="F166" s="11">
        <v>80</v>
      </c>
      <c r="G166" s="13">
        <v>3</v>
      </c>
      <c r="H166" s="49"/>
      <c r="I166" s="27">
        <v>30</v>
      </c>
      <c r="J166" s="35"/>
      <c r="K166" s="27"/>
      <c r="L166" s="51"/>
      <c r="M166" s="34">
        <f t="shared" si="2"/>
        <v>113</v>
      </c>
    </row>
    <row r="167" ht="16.5" customHeight="1" spans="1:13">
      <c r="A167" s="10"/>
      <c r="B167" s="15"/>
      <c r="C167" s="15" t="s">
        <v>125</v>
      </c>
      <c r="D167" s="12" t="s">
        <v>441</v>
      </c>
      <c r="E167" s="16" t="s">
        <v>15</v>
      </c>
      <c r="F167" s="11">
        <v>80</v>
      </c>
      <c r="G167" s="13">
        <v>3</v>
      </c>
      <c r="H167" s="49"/>
      <c r="I167" s="27">
        <v>100</v>
      </c>
      <c r="J167" s="35"/>
      <c r="K167" s="27"/>
      <c r="L167" s="51"/>
      <c r="M167" s="34">
        <f t="shared" si="2"/>
        <v>183</v>
      </c>
    </row>
    <row r="168" ht="17.1" customHeight="1" spans="1:13">
      <c r="A168" s="19" t="s">
        <v>442</v>
      </c>
      <c r="B168" s="19"/>
      <c r="C168" s="19"/>
      <c r="D168" s="19"/>
      <c r="E168" s="19"/>
      <c r="F168" s="19"/>
      <c r="G168" s="20"/>
      <c r="H168" s="21" t="s">
        <v>324</v>
      </c>
      <c r="I168" s="21">
        <f>SUM(I139:I167)</f>
        <v>383</v>
      </c>
      <c r="J168" s="38" t="s">
        <v>324</v>
      </c>
      <c r="K168" s="21">
        <f>SUM(K139:K167)</f>
        <v>0</v>
      </c>
      <c r="L168" s="37"/>
      <c r="M168" s="34">
        <f t="shared" si="2"/>
        <v>383</v>
      </c>
    </row>
    <row r="169" ht="16.5" customHeight="1" spans="1:13">
      <c r="A169" s="10" t="s">
        <v>443</v>
      </c>
      <c r="B169" s="15" t="s">
        <v>127</v>
      </c>
      <c r="C169" s="12" t="s">
        <v>128</v>
      </c>
      <c r="D169" s="15" t="s">
        <v>129</v>
      </c>
      <c r="E169" s="16" t="s">
        <v>15</v>
      </c>
      <c r="F169" s="11">
        <v>2</v>
      </c>
      <c r="G169" s="13">
        <v>3</v>
      </c>
      <c r="H169" s="14"/>
      <c r="I169" s="27">
        <v>1</v>
      </c>
      <c r="J169" s="35"/>
      <c r="K169" s="27"/>
      <c r="L169" s="36"/>
      <c r="M169" s="34">
        <f t="shared" si="2"/>
        <v>6</v>
      </c>
    </row>
    <row r="170" ht="16.5" customHeight="1" spans="1:13">
      <c r="A170" s="10"/>
      <c r="B170" s="15"/>
      <c r="C170" s="12"/>
      <c r="D170" s="15" t="s">
        <v>444</v>
      </c>
      <c r="E170" s="16" t="s">
        <v>131</v>
      </c>
      <c r="F170" s="11">
        <v>300</v>
      </c>
      <c r="G170" s="13">
        <v>3</v>
      </c>
      <c r="H170" s="14"/>
      <c r="I170" s="27">
        <v>400</v>
      </c>
      <c r="J170" s="35"/>
      <c r="K170" s="27"/>
      <c r="L170" s="36"/>
      <c r="M170" s="34">
        <f t="shared" si="2"/>
        <v>703</v>
      </c>
    </row>
    <row r="171" ht="16.5" customHeight="1" spans="1:13">
      <c r="A171" s="10"/>
      <c r="B171" s="15"/>
      <c r="C171" s="12"/>
      <c r="D171" s="15" t="s">
        <v>132</v>
      </c>
      <c r="E171" s="16" t="s">
        <v>133</v>
      </c>
      <c r="F171" s="11">
        <v>2</v>
      </c>
      <c r="G171" s="13">
        <v>1</v>
      </c>
      <c r="H171" s="14"/>
      <c r="I171" s="27">
        <v>1</v>
      </c>
      <c r="J171" s="35"/>
      <c r="K171" s="27"/>
      <c r="L171" s="36"/>
      <c r="M171" s="34">
        <f t="shared" si="2"/>
        <v>4</v>
      </c>
    </row>
    <row r="172" ht="16.5" customHeight="1" spans="1:13">
      <c r="A172" s="10"/>
      <c r="B172" s="15"/>
      <c r="C172" s="12"/>
      <c r="D172" s="15" t="s">
        <v>134</v>
      </c>
      <c r="E172" s="16" t="s">
        <v>15</v>
      </c>
      <c r="F172" s="11">
        <v>0</v>
      </c>
      <c r="G172" s="13">
        <v>2</v>
      </c>
      <c r="H172" s="44"/>
      <c r="I172" s="27">
        <v>2</v>
      </c>
      <c r="J172" s="35"/>
      <c r="K172" s="27"/>
      <c r="L172" s="36"/>
      <c r="M172" s="34">
        <f t="shared" si="2"/>
        <v>4</v>
      </c>
    </row>
    <row r="173" ht="16.5" customHeight="1" spans="1:13">
      <c r="A173" s="10"/>
      <c r="B173" s="15"/>
      <c r="C173" s="15" t="s">
        <v>445</v>
      </c>
      <c r="D173" s="15" t="s">
        <v>446</v>
      </c>
      <c r="E173" s="16" t="s">
        <v>37</v>
      </c>
      <c r="F173" s="11">
        <v>0</v>
      </c>
      <c r="G173" s="13">
        <v>1</v>
      </c>
      <c r="H173" s="44"/>
      <c r="I173" s="27">
        <v>1</v>
      </c>
      <c r="J173" s="35"/>
      <c r="K173" s="27"/>
      <c r="L173" s="36"/>
      <c r="M173" s="34">
        <f t="shared" si="2"/>
        <v>2</v>
      </c>
    </row>
    <row r="174" ht="16.5" customHeight="1" spans="1:13">
      <c r="A174" s="10"/>
      <c r="B174" s="15"/>
      <c r="C174" s="15" t="s">
        <v>447</v>
      </c>
      <c r="D174" s="15" t="s">
        <v>448</v>
      </c>
      <c r="E174" s="16" t="s">
        <v>236</v>
      </c>
      <c r="F174" s="11">
        <v>0</v>
      </c>
      <c r="G174" s="13">
        <v>20</v>
      </c>
      <c r="H174" s="44"/>
      <c r="I174" s="27">
        <v>1</v>
      </c>
      <c r="J174" s="35"/>
      <c r="K174" s="27"/>
      <c r="L174" s="36"/>
      <c r="M174" s="34">
        <f t="shared" si="2"/>
        <v>21</v>
      </c>
    </row>
    <row r="175" ht="16.5" customHeight="1" spans="1:13">
      <c r="A175" s="10"/>
      <c r="B175" s="15"/>
      <c r="C175" s="15" t="s">
        <v>449</v>
      </c>
      <c r="D175" s="15" t="s">
        <v>450</v>
      </c>
      <c r="E175" s="16" t="s">
        <v>37</v>
      </c>
      <c r="F175" s="11">
        <v>0</v>
      </c>
      <c r="G175" s="13">
        <v>1</v>
      </c>
      <c r="H175" s="27"/>
      <c r="I175" s="27">
        <v>1</v>
      </c>
      <c r="J175" s="35"/>
      <c r="K175" s="27"/>
      <c r="L175" s="36"/>
      <c r="M175" s="34">
        <f t="shared" si="2"/>
        <v>2</v>
      </c>
    </row>
    <row r="176" ht="17.25" customHeight="1" spans="1:13">
      <c r="A176" s="10"/>
      <c r="B176" s="15"/>
      <c r="C176" s="15" t="s">
        <v>135</v>
      </c>
      <c r="D176" s="43" t="s">
        <v>451</v>
      </c>
      <c r="E176" s="16" t="s">
        <v>37</v>
      </c>
      <c r="F176" s="11">
        <v>0</v>
      </c>
      <c r="G176" s="13">
        <v>1</v>
      </c>
      <c r="H176" s="14"/>
      <c r="I176" s="27">
        <v>1</v>
      </c>
      <c r="J176" s="35"/>
      <c r="K176" s="27"/>
      <c r="L176" s="36"/>
      <c r="M176" s="34">
        <f t="shared" si="2"/>
        <v>2</v>
      </c>
    </row>
    <row r="177" ht="16.5" customHeight="1" spans="1:13">
      <c r="A177" s="10"/>
      <c r="B177" s="15"/>
      <c r="C177" s="15" t="s">
        <v>452</v>
      </c>
      <c r="D177" s="15" t="s">
        <v>453</v>
      </c>
      <c r="E177" s="16" t="s">
        <v>37</v>
      </c>
      <c r="F177" s="11">
        <v>0</v>
      </c>
      <c r="G177" s="13">
        <v>0</v>
      </c>
      <c r="H177" s="45"/>
      <c r="I177" s="27">
        <v>1</v>
      </c>
      <c r="J177" s="35"/>
      <c r="K177" s="27"/>
      <c r="L177" s="36"/>
      <c r="M177" s="34">
        <f t="shared" si="2"/>
        <v>1</v>
      </c>
    </row>
    <row r="178" ht="16.5" customHeight="1" spans="1:13">
      <c r="A178" s="10"/>
      <c r="B178" s="15"/>
      <c r="C178" s="15" t="s">
        <v>137</v>
      </c>
      <c r="D178" s="15" t="s">
        <v>138</v>
      </c>
      <c r="E178" s="16" t="s">
        <v>139</v>
      </c>
      <c r="F178" s="11">
        <v>0</v>
      </c>
      <c r="G178" s="13">
        <v>0</v>
      </c>
      <c r="H178" s="45"/>
      <c r="I178" s="27">
        <v>10</v>
      </c>
      <c r="J178" s="35"/>
      <c r="K178" s="27"/>
      <c r="L178" s="36"/>
      <c r="M178" s="34">
        <f t="shared" si="2"/>
        <v>10</v>
      </c>
    </row>
    <row r="179" ht="16.5" customHeight="1" spans="1:13">
      <c r="A179" s="10"/>
      <c r="B179" s="15"/>
      <c r="C179" s="15" t="s">
        <v>140</v>
      </c>
      <c r="D179" s="15" t="s">
        <v>141</v>
      </c>
      <c r="E179" s="16" t="s">
        <v>142</v>
      </c>
      <c r="F179" s="11">
        <v>0</v>
      </c>
      <c r="G179" s="13">
        <v>5</v>
      </c>
      <c r="H179" s="14"/>
      <c r="I179" s="27">
        <v>5</v>
      </c>
      <c r="J179" s="35"/>
      <c r="K179" s="27"/>
      <c r="L179" s="36"/>
      <c r="M179" s="34">
        <f t="shared" si="2"/>
        <v>10</v>
      </c>
    </row>
    <row r="180" ht="16.5" customHeight="1" spans="1:13">
      <c r="A180" s="10"/>
      <c r="B180" s="15"/>
      <c r="C180" s="15" t="s">
        <v>454</v>
      </c>
      <c r="D180" s="43" t="s">
        <v>455</v>
      </c>
      <c r="E180" s="16" t="s">
        <v>131</v>
      </c>
      <c r="F180" s="11">
        <v>0</v>
      </c>
      <c r="G180" s="13">
        <v>10</v>
      </c>
      <c r="H180" s="14"/>
      <c r="I180" s="27">
        <v>1</v>
      </c>
      <c r="J180" s="35"/>
      <c r="K180" s="27"/>
      <c r="L180" s="36"/>
      <c r="M180" s="34">
        <f t="shared" si="2"/>
        <v>11</v>
      </c>
    </row>
    <row r="181" ht="16.5" customHeight="1" spans="1:13">
      <c r="A181" s="10"/>
      <c r="B181" s="15"/>
      <c r="C181" s="15" t="s">
        <v>143</v>
      </c>
      <c r="D181" s="15" t="s">
        <v>144</v>
      </c>
      <c r="E181" s="16" t="s">
        <v>145</v>
      </c>
      <c r="F181" s="13">
        <v>0</v>
      </c>
      <c r="G181" s="13">
        <v>0</v>
      </c>
      <c r="H181" s="27"/>
      <c r="I181" s="27">
        <v>30</v>
      </c>
      <c r="J181" s="35"/>
      <c r="K181" s="27"/>
      <c r="L181" s="36"/>
      <c r="M181" s="34">
        <f t="shared" si="2"/>
        <v>30</v>
      </c>
    </row>
    <row r="182" ht="16.5" customHeight="1" spans="1:13">
      <c r="A182" s="10"/>
      <c r="B182" s="15"/>
      <c r="C182" s="15"/>
      <c r="D182" s="15" t="s">
        <v>146</v>
      </c>
      <c r="E182" s="16" t="s">
        <v>145</v>
      </c>
      <c r="F182" s="13">
        <v>0</v>
      </c>
      <c r="G182" s="13">
        <v>0</v>
      </c>
      <c r="H182" s="27"/>
      <c r="I182" s="27">
        <v>10</v>
      </c>
      <c r="J182" s="35"/>
      <c r="K182" s="27"/>
      <c r="L182" s="36"/>
      <c r="M182" s="34">
        <f t="shared" si="2"/>
        <v>10</v>
      </c>
    </row>
    <row r="183" ht="16.5" customHeight="1" spans="1:13">
      <c r="A183" s="10"/>
      <c r="B183" s="15"/>
      <c r="C183" s="15"/>
      <c r="D183" s="15" t="s">
        <v>147</v>
      </c>
      <c r="E183" s="16" t="s">
        <v>145</v>
      </c>
      <c r="F183" s="13">
        <v>0</v>
      </c>
      <c r="G183" s="13">
        <v>0</v>
      </c>
      <c r="H183" s="27"/>
      <c r="I183" s="27">
        <v>30</v>
      </c>
      <c r="J183" s="35"/>
      <c r="K183" s="27"/>
      <c r="L183" s="36"/>
      <c r="M183" s="34">
        <f t="shared" si="2"/>
        <v>30</v>
      </c>
    </row>
    <row r="184" ht="16.5" customHeight="1" spans="1:13">
      <c r="A184" s="10"/>
      <c r="B184" s="15"/>
      <c r="C184" s="15" t="s">
        <v>148</v>
      </c>
      <c r="D184" s="15" t="s">
        <v>149</v>
      </c>
      <c r="E184" s="16" t="s">
        <v>145</v>
      </c>
      <c r="F184" s="13">
        <v>0</v>
      </c>
      <c r="G184" s="13">
        <v>0</v>
      </c>
      <c r="H184" s="27"/>
      <c r="I184" s="27">
        <v>120</v>
      </c>
      <c r="J184" s="35"/>
      <c r="K184" s="27"/>
      <c r="L184" s="36"/>
      <c r="M184" s="34">
        <f t="shared" si="2"/>
        <v>120</v>
      </c>
    </row>
    <row r="185" ht="16.5" customHeight="1" spans="1:13">
      <c r="A185" s="10"/>
      <c r="B185" s="15" t="s">
        <v>456</v>
      </c>
      <c r="C185" s="15" t="s">
        <v>457</v>
      </c>
      <c r="D185" s="15" t="s">
        <v>458</v>
      </c>
      <c r="E185" s="16" t="s">
        <v>37</v>
      </c>
      <c r="F185" s="11">
        <v>0</v>
      </c>
      <c r="G185" s="13">
        <v>10</v>
      </c>
      <c r="H185" s="27"/>
      <c r="I185" s="27">
        <v>5</v>
      </c>
      <c r="J185" s="35"/>
      <c r="K185" s="27"/>
      <c r="L185" s="36"/>
      <c r="M185" s="34">
        <f t="shared" si="2"/>
        <v>15</v>
      </c>
    </row>
    <row r="186" ht="16.5" customHeight="1" spans="1:13">
      <c r="A186" s="10"/>
      <c r="B186" s="15"/>
      <c r="C186" s="15" t="s">
        <v>459</v>
      </c>
      <c r="D186" s="15" t="s">
        <v>460</v>
      </c>
      <c r="E186" s="16" t="s">
        <v>29</v>
      </c>
      <c r="F186" s="11">
        <v>0</v>
      </c>
      <c r="G186" s="13">
        <v>1</v>
      </c>
      <c r="H186" s="14"/>
      <c r="I186" s="27">
        <v>1</v>
      </c>
      <c r="J186" s="35"/>
      <c r="K186" s="27"/>
      <c r="L186" s="36"/>
      <c r="M186" s="34">
        <f t="shared" si="2"/>
        <v>2</v>
      </c>
    </row>
    <row r="187" ht="16.5" customHeight="1" spans="1:13">
      <c r="A187" s="10"/>
      <c r="B187" s="15"/>
      <c r="C187" s="15" t="s">
        <v>155</v>
      </c>
      <c r="D187" s="15" t="s">
        <v>156</v>
      </c>
      <c r="E187" s="16" t="s">
        <v>29</v>
      </c>
      <c r="F187" s="11">
        <v>0</v>
      </c>
      <c r="G187" s="13">
        <v>1</v>
      </c>
      <c r="H187" s="14"/>
      <c r="I187" s="27">
        <v>1</v>
      </c>
      <c r="J187" s="35"/>
      <c r="K187" s="27"/>
      <c r="L187" s="36"/>
      <c r="M187" s="34">
        <f t="shared" si="2"/>
        <v>2</v>
      </c>
    </row>
    <row r="188" ht="16.5" customHeight="1" spans="1:13">
      <c r="A188" s="10"/>
      <c r="B188" s="15"/>
      <c r="C188" s="15" t="s">
        <v>461</v>
      </c>
      <c r="D188" s="15" t="s">
        <v>462</v>
      </c>
      <c r="E188" s="16" t="s">
        <v>131</v>
      </c>
      <c r="F188" s="11">
        <v>600</v>
      </c>
      <c r="G188" s="13">
        <v>30</v>
      </c>
      <c r="H188" s="27"/>
      <c r="I188" s="27">
        <v>1</v>
      </c>
      <c r="J188" s="35"/>
      <c r="K188" s="27"/>
      <c r="L188" s="36"/>
      <c r="M188" s="34">
        <f t="shared" si="2"/>
        <v>631</v>
      </c>
    </row>
    <row r="189" ht="16.5" customHeight="1" spans="1:13">
      <c r="A189" s="10"/>
      <c r="B189" s="15"/>
      <c r="C189" s="15" t="s">
        <v>463</v>
      </c>
      <c r="D189" s="15" t="s">
        <v>464</v>
      </c>
      <c r="E189" s="16" t="s">
        <v>29</v>
      </c>
      <c r="F189" s="11">
        <v>0</v>
      </c>
      <c r="G189" s="13">
        <v>30</v>
      </c>
      <c r="H189" s="49"/>
      <c r="I189" s="27">
        <v>1</v>
      </c>
      <c r="J189" s="35"/>
      <c r="K189" s="27"/>
      <c r="L189" s="36"/>
      <c r="M189" s="34">
        <f t="shared" si="2"/>
        <v>31</v>
      </c>
    </row>
    <row r="190" ht="16.5" customHeight="1" spans="1:13">
      <c r="A190" s="10"/>
      <c r="B190" s="15"/>
      <c r="C190" s="15" t="s">
        <v>157</v>
      </c>
      <c r="D190" s="15" t="s">
        <v>158</v>
      </c>
      <c r="E190" s="16" t="s">
        <v>29</v>
      </c>
      <c r="F190" s="11">
        <v>0</v>
      </c>
      <c r="G190" s="13">
        <v>20</v>
      </c>
      <c r="H190" s="49"/>
      <c r="I190" s="27">
        <v>1</v>
      </c>
      <c r="J190" s="35"/>
      <c r="K190" s="27"/>
      <c r="L190" s="36"/>
      <c r="M190" s="34">
        <f t="shared" ref="M190:M253" si="3">SUM(F190:K190)</f>
        <v>21</v>
      </c>
    </row>
    <row r="191" ht="16.5" customHeight="1" spans="1:13">
      <c r="A191" s="10"/>
      <c r="B191" s="15" t="s">
        <v>159</v>
      </c>
      <c r="C191" s="12" t="s">
        <v>465</v>
      </c>
      <c r="D191" s="15" t="s">
        <v>466</v>
      </c>
      <c r="E191" s="16" t="s">
        <v>15</v>
      </c>
      <c r="F191" s="11">
        <v>20</v>
      </c>
      <c r="G191" s="13">
        <v>50</v>
      </c>
      <c r="H191" s="14"/>
      <c r="I191" s="27">
        <v>15</v>
      </c>
      <c r="J191" s="35"/>
      <c r="K191" s="27"/>
      <c r="L191" s="36"/>
      <c r="M191" s="34">
        <f t="shared" si="3"/>
        <v>85</v>
      </c>
    </row>
    <row r="192" ht="16.5" customHeight="1" spans="1:13">
      <c r="A192" s="10"/>
      <c r="B192" s="15"/>
      <c r="C192" s="12"/>
      <c r="D192" s="15" t="s">
        <v>467</v>
      </c>
      <c r="E192" s="16" t="s">
        <v>15</v>
      </c>
      <c r="F192" s="11">
        <v>0</v>
      </c>
      <c r="G192" s="13">
        <v>5</v>
      </c>
      <c r="H192" s="14"/>
      <c r="I192" s="27">
        <v>40</v>
      </c>
      <c r="J192" s="35"/>
      <c r="K192" s="27"/>
      <c r="L192" s="36"/>
      <c r="M192" s="34">
        <f t="shared" si="3"/>
        <v>45</v>
      </c>
    </row>
    <row r="193" ht="16.5" customHeight="1" spans="1:13">
      <c r="A193" s="10"/>
      <c r="B193" s="15"/>
      <c r="C193" s="15" t="s">
        <v>468</v>
      </c>
      <c r="D193" s="15" t="s">
        <v>469</v>
      </c>
      <c r="E193" s="16" t="s">
        <v>37</v>
      </c>
      <c r="F193" s="11">
        <v>100</v>
      </c>
      <c r="G193" s="13">
        <v>20</v>
      </c>
      <c r="H193" s="14"/>
      <c r="I193" s="27">
        <v>100</v>
      </c>
      <c r="J193" s="35"/>
      <c r="K193" s="27"/>
      <c r="L193" s="36"/>
      <c r="M193" s="34">
        <f t="shared" si="3"/>
        <v>220</v>
      </c>
    </row>
    <row r="194" ht="16.5" customHeight="1" spans="1:13">
      <c r="A194" s="10"/>
      <c r="B194" s="15"/>
      <c r="C194" s="15" t="s">
        <v>160</v>
      </c>
      <c r="D194" s="15" t="s">
        <v>161</v>
      </c>
      <c r="E194" s="16" t="s">
        <v>15</v>
      </c>
      <c r="F194" s="11">
        <v>100</v>
      </c>
      <c r="G194" s="13">
        <v>50</v>
      </c>
      <c r="H194" s="14"/>
      <c r="I194" s="27">
        <v>100</v>
      </c>
      <c r="J194" s="35"/>
      <c r="K194" s="27"/>
      <c r="L194" s="36"/>
      <c r="M194" s="34">
        <f t="shared" si="3"/>
        <v>250</v>
      </c>
    </row>
    <row r="195" ht="16.5" customHeight="1" spans="1:13">
      <c r="A195" s="10"/>
      <c r="B195" s="15"/>
      <c r="C195" s="15" t="s">
        <v>470</v>
      </c>
      <c r="D195" s="15" t="s">
        <v>471</v>
      </c>
      <c r="E195" s="16" t="s">
        <v>15</v>
      </c>
      <c r="F195" s="11">
        <v>100</v>
      </c>
      <c r="G195" s="13">
        <v>0</v>
      </c>
      <c r="H195" s="14"/>
      <c r="I195" s="27">
        <v>100</v>
      </c>
      <c r="J195" s="35"/>
      <c r="K195" s="27"/>
      <c r="L195" s="36"/>
      <c r="M195" s="34">
        <f t="shared" si="3"/>
        <v>200</v>
      </c>
    </row>
    <row r="196" ht="16.5" customHeight="1" spans="1:13">
      <c r="A196" s="10"/>
      <c r="B196" s="15"/>
      <c r="C196" s="15" t="s">
        <v>162</v>
      </c>
      <c r="D196" s="15" t="s">
        <v>472</v>
      </c>
      <c r="E196" s="16" t="s">
        <v>15</v>
      </c>
      <c r="F196" s="11">
        <v>0</v>
      </c>
      <c r="G196" s="13">
        <v>40</v>
      </c>
      <c r="H196" s="27"/>
      <c r="I196" s="27">
        <v>50</v>
      </c>
      <c r="J196" s="35"/>
      <c r="K196" s="27"/>
      <c r="L196" s="36"/>
      <c r="M196" s="34">
        <f t="shared" si="3"/>
        <v>90</v>
      </c>
    </row>
    <row r="197" ht="16.5" customHeight="1" spans="1:13">
      <c r="A197" s="10"/>
      <c r="B197" s="15" t="s">
        <v>473</v>
      </c>
      <c r="C197" s="12" t="s">
        <v>474</v>
      </c>
      <c r="D197" s="12" t="s">
        <v>475</v>
      </c>
      <c r="E197" s="11" t="s">
        <v>37</v>
      </c>
      <c r="F197" s="11">
        <v>1</v>
      </c>
      <c r="G197" s="13">
        <v>3</v>
      </c>
      <c r="H197" s="14"/>
      <c r="I197" s="27">
        <v>1</v>
      </c>
      <c r="J197" s="35"/>
      <c r="K197" s="27"/>
      <c r="L197" s="36"/>
      <c r="M197" s="34">
        <f t="shared" si="3"/>
        <v>5</v>
      </c>
    </row>
    <row r="198" ht="16.5" customHeight="1" spans="1:13">
      <c r="A198" s="10"/>
      <c r="B198" s="46" t="s">
        <v>164</v>
      </c>
      <c r="C198" s="15" t="s">
        <v>476</v>
      </c>
      <c r="D198" s="15" t="s">
        <v>166</v>
      </c>
      <c r="E198" s="16" t="s">
        <v>37</v>
      </c>
      <c r="F198" s="11">
        <v>2</v>
      </c>
      <c r="G198" s="13">
        <v>10</v>
      </c>
      <c r="H198" s="14"/>
      <c r="I198" s="27">
        <v>3</v>
      </c>
      <c r="J198" s="35"/>
      <c r="K198" s="27"/>
      <c r="L198" s="36"/>
      <c r="M198" s="34">
        <f t="shared" si="3"/>
        <v>15</v>
      </c>
    </row>
    <row r="199" ht="16.5" customHeight="1" spans="1:13">
      <c r="A199" s="10"/>
      <c r="B199" s="46"/>
      <c r="C199" s="15" t="s">
        <v>165</v>
      </c>
      <c r="D199" s="15" t="s">
        <v>166</v>
      </c>
      <c r="E199" s="16" t="s">
        <v>37</v>
      </c>
      <c r="F199" s="11">
        <v>0</v>
      </c>
      <c r="G199" s="13">
        <v>0</v>
      </c>
      <c r="H199" s="14"/>
      <c r="I199" s="27">
        <v>3</v>
      </c>
      <c r="J199" s="35"/>
      <c r="K199" s="27"/>
      <c r="L199" s="36"/>
      <c r="M199" s="34">
        <f t="shared" si="3"/>
        <v>3</v>
      </c>
    </row>
    <row r="200" ht="16.5" customHeight="1" spans="1:13">
      <c r="A200" s="10"/>
      <c r="B200" s="46"/>
      <c r="C200" s="48" t="s">
        <v>167</v>
      </c>
      <c r="D200" s="15" t="s">
        <v>166</v>
      </c>
      <c r="E200" s="16" t="s">
        <v>37</v>
      </c>
      <c r="F200" s="11">
        <v>0</v>
      </c>
      <c r="G200" s="13">
        <v>0</v>
      </c>
      <c r="H200" s="14"/>
      <c r="I200" s="27">
        <v>3</v>
      </c>
      <c r="J200" s="35"/>
      <c r="K200" s="27"/>
      <c r="L200" s="36"/>
      <c r="M200" s="34">
        <f t="shared" si="3"/>
        <v>3</v>
      </c>
    </row>
    <row r="201" ht="17.1" customHeight="1" spans="1:13">
      <c r="A201" s="19" t="s">
        <v>477</v>
      </c>
      <c r="B201" s="19"/>
      <c r="C201" s="19"/>
      <c r="D201" s="19"/>
      <c r="E201" s="19"/>
      <c r="F201" s="19"/>
      <c r="G201" s="20"/>
      <c r="H201" s="21" t="s">
        <v>324</v>
      </c>
      <c r="I201" s="21">
        <f>SUM(I169:I197)</f>
        <v>1031</v>
      </c>
      <c r="J201" s="38" t="s">
        <v>324</v>
      </c>
      <c r="K201" s="21">
        <f>SUM(K169:K197)</f>
        <v>0</v>
      </c>
      <c r="L201" s="37"/>
      <c r="M201" s="34">
        <f t="shared" si="3"/>
        <v>1031</v>
      </c>
    </row>
    <row r="202" ht="16.5" customHeight="1" spans="1:13">
      <c r="A202" s="10" t="s">
        <v>478</v>
      </c>
      <c r="B202" s="15" t="s">
        <v>168</v>
      </c>
      <c r="C202" s="15" t="s">
        <v>169</v>
      </c>
      <c r="D202" s="12" t="s">
        <v>170</v>
      </c>
      <c r="E202" s="16" t="s">
        <v>37</v>
      </c>
      <c r="F202" s="11">
        <v>25</v>
      </c>
      <c r="G202" s="13">
        <v>30</v>
      </c>
      <c r="H202" s="14"/>
      <c r="I202" s="27">
        <v>20</v>
      </c>
      <c r="J202" s="35"/>
      <c r="K202" s="27"/>
      <c r="L202" s="36"/>
      <c r="M202" s="34">
        <f t="shared" si="3"/>
        <v>75</v>
      </c>
    </row>
    <row r="203" ht="16.5" customHeight="1" spans="1:13">
      <c r="A203" s="10"/>
      <c r="B203" s="15"/>
      <c r="C203" s="15" t="s">
        <v>171</v>
      </c>
      <c r="D203" s="12" t="s">
        <v>479</v>
      </c>
      <c r="E203" s="16" t="s">
        <v>37</v>
      </c>
      <c r="F203" s="11">
        <v>0</v>
      </c>
      <c r="G203" s="13">
        <v>30</v>
      </c>
      <c r="H203" s="14"/>
      <c r="I203" s="27">
        <v>5</v>
      </c>
      <c r="J203" s="35"/>
      <c r="K203" s="27"/>
      <c r="L203" s="36"/>
      <c r="M203" s="34">
        <f t="shared" si="3"/>
        <v>35</v>
      </c>
    </row>
    <row r="204" ht="16.5" customHeight="1" spans="1:13">
      <c r="A204" s="10"/>
      <c r="B204" s="15" t="s">
        <v>173</v>
      </c>
      <c r="C204" s="15" t="s">
        <v>174</v>
      </c>
      <c r="D204" s="12" t="s">
        <v>175</v>
      </c>
      <c r="E204" s="16" t="s">
        <v>37</v>
      </c>
      <c r="F204" s="11">
        <v>0</v>
      </c>
      <c r="G204" s="13">
        <v>30</v>
      </c>
      <c r="H204" s="14"/>
      <c r="I204" s="27">
        <v>5</v>
      </c>
      <c r="J204" s="35"/>
      <c r="K204" s="27"/>
      <c r="L204" s="36"/>
      <c r="M204" s="34">
        <f t="shared" si="3"/>
        <v>35</v>
      </c>
    </row>
    <row r="205" ht="16.5" customHeight="1" spans="1:13">
      <c r="A205" s="10"/>
      <c r="B205" s="15" t="s">
        <v>480</v>
      </c>
      <c r="C205" s="52" t="s">
        <v>481</v>
      </c>
      <c r="D205" s="12" t="s">
        <v>482</v>
      </c>
      <c r="E205" s="16" t="s">
        <v>40</v>
      </c>
      <c r="F205" s="11">
        <v>0</v>
      </c>
      <c r="G205" s="13">
        <v>0</v>
      </c>
      <c r="H205" s="14"/>
      <c r="I205" s="27">
        <v>1</v>
      </c>
      <c r="J205" s="35"/>
      <c r="K205" s="27"/>
      <c r="L205" s="36"/>
      <c r="M205" s="34">
        <f t="shared" si="3"/>
        <v>1</v>
      </c>
    </row>
    <row r="206" ht="17.25" customHeight="1" spans="1:13">
      <c r="A206" s="10"/>
      <c r="B206" s="15"/>
      <c r="C206" s="52"/>
      <c r="D206" s="43" t="s">
        <v>483</v>
      </c>
      <c r="E206" s="53" t="s">
        <v>40</v>
      </c>
      <c r="F206" s="11">
        <v>0</v>
      </c>
      <c r="G206" s="13">
        <v>0</v>
      </c>
      <c r="H206" s="14"/>
      <c r="I206" s="27">
        <v>1</v>
      </c>
      <c r="J206" s="35"/>
      <c r="K206" s="27"/>
      <c r="L206" s="36"/>
      <c r="M206" s="34">
        <f t="shared" si="3"/>
        <v>1</v>
      </c>
    </row>
    <row r="207" ht="17.25" customHeight="1" spans="1:13">
      <c r="A207" s="10"/>
      <c r="B207" s="15"/>
      <c r="C207" s="52" t="s">
        <v>484</v>
      </c>
      <c r="D207" s="43" t="s">
        <v>485</v>
      </c>
      <c r="E207" s="53" t="s">
        <v>15</v>
      </c>
      <c r="F207" s="11">
        <v>0</v>
      </c>
      <c r="G207" s="13">
        <v>0</v>
      </c>
      <c r="H207" s="14"/>
      <c r="I207" s="27">
        <v>5</v>
      </c>
      <c r="J207" s="35"/>
      <c r="K207" s="27"/>
      <c r="L207" s="36"/>
      <c r="M207" s="34">
        <f t="shared" si="3"/>
        <v>5</v>
      </c>
    </row>
    <row r="208" ht="17.25" customHeight="1" spans="1:13">
      <c r="A208" s="10"/>
      <c r="B208" s="15"/>
      <c r="C208" s="52" t="s">
        <v>486</v>
      </c>
      <c r="D208" s="43" t="s">
        <v>485</v>
      </c>
      <c r="E208" s="53" t="s">
        <v>37</v>
      </c>
      <c r="F208" s="11">
        <v>0</v>
      </c>
      <c r="G208" s="13">
        <v>0</v>
      </c>
      <c r="H208" s="14"/>
      <c r="I208" s="27">
        <v>5</v>
      </c>
      <c r="J208" s="35"/>
      <c r="K208" s="27"/>
      <c r="L208" s="36"/>
      <c r="M208" s="34">
        <f t="shared" si="3"/>
        <v>5</v>
      </c>
    </row>
    <row r="209" ht="17.25" customHeight="1" spans="1:13">
      <c r="A209" s="10"/>
      <c r="B209" s="15"/>
      <c r="C209" s="52" t="s">
        <v>487</v>
      </c>
      <c r="D209" s="43" t="s">
        <v>485</v>
      </c>
      <c r="E209" s="53" t="s">
        <v>242</v>
      </c>
      <c r="F209" s="11">
        <v>0</v>
      </c>
      <c r="G209" s="13">
        <v>0</v>
      </c>
      <c r="H209" s="14"/>
      <c r="I209" s="27">
        <v>3</v>
      </c>
      <c r="J209" s="35"/>
      <c r="K209" s="27"/>
      <c r="L209" s="36"/>
      <c r="M209" s="34">
        <f t="shared" si="3"/>
        <v>3</v>
      </c>
    </row>
    <row r="210" ht="16.5" customHeight="1" spans="1:13">
      <c r="A210" s="10"/>
      <c r="B210" s="15"/>
      <c r="C210" s="15" t="s">
        <v>488</v>
      </c>
      <c r="D210" s="15" t="s">
        <v>489</v>
      </c>
      <c r="E210" s="16" t="s">
        <v>37</v>
      </c>
      <c r="F210" s="11">
        <v>0</v>
      </c>
      <c r="G210" s="13">
        <v>10</v>
      </c>
      <c r="H210" s="14"/>
      <c r="I210" s="27">
        <v>1</v>
      </c>
      <c r="J210" s="35"/>
      <c r="K210" s="27"/>
      <c r="L210" s="36"/>
      <c r="M210" s="34">
        <f t="shared" si="3"/>
        <v>11</v>
      </c>
    </row>
    <row r="211" ht="16.5" customHeight="1" spans="1:13">
      <c r="A211" s="10"/>
      <c r="B211" s="15"/>
      <c r="C211" s="15"/>
      <c r="D211" s="15" t="s">
        <v>490</v>
      </c>
      <c r="E211" s="16" t="s">
        <v>37</v>
      </c>
      <c r="F211" s="11">
        <v>0</v>
      </c>
      <c r="G211" s="13">
        <v>10</v>
      </c>
      <c r="H211" s="14"/>
      <c r="I211" s="27">
        <v>1</v>
      </c>
      <c r="J211" s="35"/>
      <c r="K211" s="27"/>
      <c r="L211" s="36"/>
      <c r="M211" s="34">
        <f t="shared" si="3"/>
        <v>11</v>
      </c>
    </row>
    <row r="212" ht="16.5" customHeight="1" spans="1:13">
      <c r="A212" s="10"/>
      <c r="B212" s="15"/>
      <c r="C212" s="15"/>
      <c r="D212" s="15" t="s">
        <v>491</v>
      </c>
      <c r="E212" s="16" t="s">
        <v>37</v>
      </c>
      <c r="F212" s="11">
        <v>0</v>
      </c>
      <c r="G212" s="13">
        <v>10</v>
      </c>
      <c r="H212" s="14"/>
      <c r="I212" s="27">
        <v>2</v>
      </c>
      <c r="J212" s="35"/>
      <c r="K212" s="27"/>
      <c r="L212" s="36"/>
      <c r="M212" s="34">
        <f t="shared" si="3"/>
        <v>12</v>
      </c>
    </row>
    <row r="213" ht="16.5" customHeight="1" spans="1:13">
      <c r="A213" s="10"/>
      <c r="B213" s="15"/>
      <c r="C213" s="15" t="s">
        <v>492</v>
      </c>
      <c r="D213" s="15" t="s">
        <v>493</v>
      </c>
      <c r="E213" s="16" t="s">
        <v>37</v>
      </c>
      <c r="F213" s="11">
        <v>0</v>
      </c>
      <c r="G213" s="13">
        <v>0</v>
      </c>
      <c r="H213" s="14"/>
      <c r="I213" s="27">
        <v>1</v>
      </c>
      <c r="J213" s="35"/>
      <c r="K213" s="27"/>
      <c r="L213" s="36"/>
      <c r="M213" s="34">
        <f t="shared" si="3"/>
        <v>1</v>
      </c>
    </row>
    <row r="214" ht="16.5" customHeight="1" spans="1:13">
      <c r="A214" s="10"/>
      <c r="B214" s="15"/>
      <c r="C214" s="15"/>
      <c r="D214" s="15" t="s">
        <v>494</v>
      </c>
      <c r="E214" s="16" t="s">
        <v>37</v>
      </c>
      <c r="F214" s="11">
        <v>0</v>
      </c>
      <c r="G214" s="13">
        <v>0</v>
      </c>
      <c r="H214" s="14"/>
      <c r="I214" s="27">
        <v>1</v>
      </c>
      <c r="J214" s="35"/>
      <c r="K214" s="27"/>
      <c r="L214" s="36"/>
      <c r="M214" s="34">
        <f t="shared" si="3"/>
        <v>1</v>
      </c>
    </row>
    <row r="215" ht="16.5" customHeight="1" spans="1:13">
      <c r="A215" s="10"/>
      <c r="B215" s="15"/>
      <c r="C215" s="15"/>
      <c r="D215" s="15" t="s">
        <v>495</v>
      </c>
      <c r="E215" s="16" t="s">
        <v>37</v>
      </c>
      <c r="F215" s="11">
        <v>0</v>
      </c>
      <c r="G215" s="13">
        <v>0</v>
      </c>
      <c r="H215" s="14"/>
      <c r="I215" s="27">
        <v>1</v>
      </c>
      <c r="J215" s="35"/>
      <c r="K215" s="27"/>
      <c r="L215" s="36"/>
      <c r="M215" s="34">
        <f t="shared" si="3"/>
        <v>1</v>
      </c>
    </row>
    <row r="216" ht="16.5" customHeight="1" spans="1:13">
      <c r="A216" s="10"/>
      <c r="B216" s="15"/>
      <c r="C216" s="15" t="s">
        <v>496</v>
      </c>
      <c r="D216" s="15" t="s">
        <v>497</v>
      </c>
      <c r="E216" s="16" t="s">
        <v>37</v>
      </c>
      <c r="F216" s="11">
        <v>4</v>
      </c>
      <c r="G216" s="13">
        <v>10</v>
      </c>
      <c r="H216" s="14"/>
      <c r="I216" s="27">
        <v>20</v>
      </c>
      <c r="J216" s="35"/>
      <c r="K216" s="27"/>
      <c r="L216" s="36"/>
      <c r="M216" s="34">
        <f t="shared" si="3"/>
        <v>34</v>
      </c>
    </row>
    <row r="217" ht="16.5" customHeight="1" spans="1:13">
      <c r="A217" s="10"/>
      <c r="B217" s="15"/>
      <c r="C217" s="15"/>
      <c r="D217" s="15" t="s">
        <v>498</v>
      </c>
      <c r="E217" s="16" t="s">
        <v>499</v>
      </c>
      <c r="F217" s="11">
        <v>0</v>
      </c>
      <c r="G217" s="13">
        <v>1</v>
      </c>
      <c r="H217" s="14"/>
      <c r="I217" s="27">
        <v>5</v>
      </c>
      <c r="J217" s="35"/>
      <c r="K217" s="27"/>
      <c r="L217" s="36"/>
      <c r="M217" s="34">
        <f t="shared" si="3"/>
        <v>6</v>
      </c>
    </row>
    <row r="218" ht="16.5" customHeight="1" spans="1:13">
      <c r="A218" s="10"/>
      <c r="B218" s="15"/>
      <c r="C218" s="15" t="s">
        <v>177</v>
      </c>
      <c r="D218" s="15" t="s">
        <v>178</v>
      </c>
      <c r="E218" s="16" t="s">
        <v>37</v>
      </c>
      <c r="F218" s="11">
        <v>0</v>
      </c>
      <c r="G218" s="13">
        <v>10</v>
      </c>
      <c r="H218" s="14"/>
      <c r="I218" s="27">
        <v>1</v>
      </c>
      <c r="J218" s="35"/>
      <c r="K218" s="27"/>
      <c r="L218" s="36"/>
      <c r="M218" s="34">
        <f t="shared" si="3"/>
        <v>11</v>
      </c>
    </row>
    <row r="219" ht="16.5" customHeight="1" spans="1:13">
      <c r="A219" s="10"/>
      <c r="B219" s="15"/>
      <c r="C219" s="15"/>
      <c r="D219" s="15" t="s">
        <v>500</v>
      </c>
      <c r="E219" s="16" t="s">
        <v>37</v>
      </c>
      <c r="F219" s="11">
        <v>0</v>
      </c>
      <c r="G219" s="13">
        <v>0</v>
      </c>
      <c r="H219" s="14"/>
      <c r="I219" s="27">
        <v>12</v>
      </c>
      <c r="J219" s="35"/>
      <c r="K219" s="27"/>
      <c r="L219" s="36"/>
      <c r="M219" s="34">
        <f t="shared" si="3"/>
        <v>12</v>
      </c>
    </row>
    <row r="220" ht="28.5" customHeight="1" spans="1:13">
      <c r="A220" s="10"/>
      <c r="B220" s="15"/>
      <c r="C220" s="15"/>
      <c r="D220" s="15" t="s">
        <v>501</v>
      </c>
      <c r="E220" s="16" t="s">
        <v>37</v>
      </c>
      <c r="F220" s="11">
        <v>0</v>
      </c>
      <c r="G220" s="13">
        <v>0</v>
      </c>
      <c r="H220" s="14"/>
      <c r="I220" s="27">
        <v>1</v>
      </c>
      <c r="J220" s="35"/>
      <c r="K220" s="27"/>
      <c r="L220" s="36"/>
      <c r="M220" s="34">
        <f t="shared" si="3"/>
        <v>1</v>
      </c>
    </row>
    <row r="221" ht="16.5" customHeight="1" spans="1:13">
      <c r="A221" s="10"/>
      <c r="B221" s="15"/>
      <c r="C221" s="12" t="s">
        <v>502</v>
      </c>
      <c r="D221" s="12" t="s">
        <v>503</v>
      </c>
      <c r="E221" s="11" t="s">
        <v>40</v>
      </c>
      <c r="F221" s="11">
        <v>0</v>
      </c>
      <c r="G221" s="13">
        <v>0</v>
      </c>
      <c r="H221" s="14"/>
      <c r="I221" s="27">
        <v>1</v>
      </c>
      <c r="J221" s="35"/>
      <c r="K221" s="27"/>
      <c r="L221" s="36"/>
      <c r="M221" s="34">
        <f t="shared" si="3"/>
        <v>1</v>
      </c>
    </row>
    <row r="222" ht="16.5" customHeight="1" spans="1:13">
      <c r="A222" s="10"/>
      <c r="B222" s="15"/>
      <c r="C222" s="12"/>
      <c r="D222" s="12" t="s">
        <v>504</v>
      </c>
      <c r="E222" s="11" t="s">
        <v>40</v>
      </c>
      <c r="F222" s="11">
        <v>0</v>
      </c>
      <c r="G222" s="13">
        <v>0</v>
      </c>
      <c r="H222" s="14"/>
      <c r="I222" s="27">
        <v>1</v>
      </c>
      <c r="J222" s="35"/>
      <c r="K222" s="27"/>
      <c r="L222" s="36"/>
      <c r="M222" s="34">
        <f t="shared" si="3"/>
        <v>1</v>
      </c>
    </row>
    <row r="223" ht="16.5" customHeight="1" spans="1:13">
      <c r="A223" s="10"/>
      <c r="B223" s="15"/>
      <c r="C223" s="12" t="s">
        <v>505</v>
      </c>
      <c r="D223" s="12" t="s">
        <v>506</v>
      </c>
      <c r="E223" s="11" t="s">
        <v>40</v>
      </c>
      <c r="F223" s="11">
        <v>0</v>
      </c>
      <c r="G223" s="13">
        <v>0</v>
      </c>
      <c r="H223" s="14"/>
      <c r="I223" s="27">
        <v>5</v>
      </c>
      <c r="J223" s="35"/>
      <c r="K223" s="27"/>
      <c r="L223" s="36"/>
      <c r="M223" s="34">
        <f t="shared" si="3"/>
        <v>5</v>
      </c>
    </row>
    <row r="224" ht="16.5" customHeight="1" spans="1:13">
      <c r="A224" s="10"/>
      <c r="B224" s="15"/>
      <c r="C224" s="12"/>
      <c r="D224" s="12" t="s">
        <v>507</v>
      </c>
      <c r="E224" s="11" t="s">
        <v>508</v>
      </c>
      <c r="F224" s="11">
        <v>0</v>
      </c>
      <c r="G224" s="13">
        <v>0</v>
      </c>
      <c r="H224" s="14"/>
      <c r="I224" s="27">
        <v>10</v>
      </c>
      <c r="J224" s="35"/>
      <c r="K224" s="27"/>
      <c r="L224" s="36"/>
      <c r="M224" s="34">
        <f t="shared" si="3"/>
        <v>10</v>
      </c>
    </row>
    <row r="225" ht="17.1" customHeight="1" spans="1:13">
      <c r="A225" s="19" t="s">
        <v>509</v>
      </c>
      <c r="B225" s="19"/>
      <c r="C225" s="19"/>
      <c r="D225" s="19"/>
      <c r="E225" s="19"/>
      <c r="F225" s="19"/>
      <c r="G225" s="20"/>
      <c r="H225" s="21" t="s">
        <v>324</v>
      </c>
      <c r="I225" s="21">
        <f>SUM(I202:I224)</f>
        <v>108</v>
      </c>
      <c r="J225" s="38" t="s">
        <v>324</v>
      </c>
      <c r="K225" s="21">
        <f>SUM(K202:K224)</f>
        <v>0</v>
      </c>
      <c r="L225" s="37"/>
      <c r="M225" s="34">
        <f t="shared" si="3"/>
        <v>108</v>
      </c>
    </row>
    <row r="226" ht="16.5" customHeight="1" spans="1:13">
      <c r="A226" s="10" t="s">
        <v>510</v>
      </c>
      <c r="B226" s="16" t="s">
        <v>182</v>
      </c>
      <c r="C226" s="16"/>
      <c r="D226" s="15" t="s">
        <v>183</v>
      </c>
      <c r="E226" s="16" t="s">
        <v>37</v>
      </c>
      <c r="F226" s="11">
        <v>300</v>
      </c>
      <c r="G226" s="13">
        <v>100</v>
      </c>
      <c r="H226" s="14"/>
      <c r="I226" s="27">
        <v>500</v>
      </c>
      <c r="J226" s="35"/>
      <c r="K226" s="27"/>
      <c r="L226" s="36"/>
      <c r="M226" s="34">
        <f t="shared" si="3"/>
        <v>900</v>
      </c>
    </row>
    <row r="227" ht="16.5" customHeight="1" spans="1:13">
      <c r="A227" s="10"/>
      <c r="B227" s="16"/>
      <c r="C227" s="16"/>
      <c r="D227" s="15" t="s">
        <v>511</v>
      </c>
      <c r="E227" s="16" t="s">
        <v>37</v>
      </c>
      <c r="F227" s="11">
        <v>0</v>
      </c>
      <c r="G227" s="13">
        <v>100</v>
      </c>
      <c r="H227" s="14"/>
      <c r="I227" s="27">
        <v>3000</v>
      </c>
      <c r="J227" s="35"/>
      <c r="K227" s="27"/>
      <c r="L227" s="36"/>
      <c r="M227" s="34">
        <f t="shared" si="3"/>
        <v>3100</v>
      </c>
    </row>
    <row r="228" ht="16.5" customHeight="1" spans="1:13">
      <c r="A228" s="10"/>
      <c r="B228" s="15" t="s">
        <v>512</v>
      </c>
      <c r="C228" s="15" t="s">
        <v>513</v>
      </c>
      <c r="D228" s="15" t="s">
        <v>514</v>
      </c>
      <c r="E228" s="16" t="s">
        <v>37</v>
      </c>
      <c r="F228" s="11">
        <v>0</v>
      </c>
      <c r="G228" s="13">
        <v>30</v>
      </c>
      <c r="H228" s="14"/>
      <c r="I228" s="27">
        <v>20</v>
      </c>
      <c r="J228" s="35"/>
      <c r="K228" s="27"/>
      <c r="L228" s="36"/>
      <c r="M228" s="34">
        <f t="shared" si="3"/>
        <v>50</v>
      </c>
    </row>
    <row r="229" ht="16.5" customHeight="1" spans="1:13">
      <c r="A229" s="10"/>
      <c r="B229" s="15"/>
      <c r="C229" s="15" t="s">
        <v>515</v>
      </c>
      <c r="D229" s="15" t="s">
        <v>516</v>
      </c>
      <c r="E229" s="16" t="s">
        <v>37</v>
      </c>
      <c r="F229" s="11">
        <v>0</v>
      </c>
      <c r="G229" s="13">
        <v>30</v>
      </c>
      <c r="H229" s="14"/>
      <c r="I229" s="27">
        <v>60</v>
      </c>
      <c r="J229" s="35"/>
      <c r="K229" s="27"/>
      <c r="L229" s="36"/>
      <c r="M229" s="34">
        <f t="shared" si="3"/>
        <v>90</v>
      </c>
    </row>
    <row r="230" ht="16.5" customHeight="1" spans="1:13">
      <c r="A230" s="10"/>
      <c r="B230" s="15" t="s">
        <v>187</v>
      </c>
      <c r="C230" s="15" t="s">
        <v>188</v>
      </c>
      <c r="D230" s="15" t="s">
        <v>517</v>
      </c>
      <c r="E230" s="16" t="s">
        <v>131</v>
      </c>
      <c r="F230" s="11">
        <v>0</v>
      </c>
      <c r="G230" s="13">
        <v>30</v>
      </c>
      <c r="H230" s="14"/>
      <c r="I230" s="27">
        <v>10</v>
      </c>
      <c r="J230" s="35"/>
      <c r="K230" s="27"/>
      <c r="L230" s="36"/>
      <c r="M230" s="34">
        <f t="shared" si="3"/>
        <v>40</v>
      </c>
    </row>
    <row r="231" ht="16.5" customHeight="1" spans="1:13">
      <c r="A231" s="10"/>
      <c r="B231" s="15"/>
      <c r="C231" s="15" t="s">
        <v>190</v>
      </c>
      <c r="D231" s="15" t="s">
        <v>518</v>
      </c>
      <c r="E231" s="16" t="s">
        <v>184</v>
      </c>
      <c r="F231" s="11">
        <v>0</v>
      </c>
      <c r="G231" s="13">
        <v>30</v>
      </c>
      <c r="H231" s="14"/>
      <c r="I231" s="27">
        <v>30</v>
      </c>
      <c r="J231" s="35"/>
      <c r="K231" s="27"/>
      <c r="L231" s="36"/>
      <c r="M231" s="34">
        <f t="shared" si="3"/>
        <v>60</v>
      </c>
    </row>
    <row r="232" ht="16.5" customHeight="1" spans="1:13">
      <c r="A232" s="10"/>
      <c r="B232" s="16" t="s">
        <v>192</v>
      </c>
      <c r="C232" s="16"/>
      <c r="D232" s="15" t="s">
        <v>193</v>
      </c>
      <c r="E232" s="16" t="s">
        <v>15</v>
      </c>
      <c r="F232" s="11">
        <v>80</v>
      </c>
      <c r="G232" s="13">
        <v>50</v>
      </c>
      <c r="H232" s="14"/>
      <c r="I232" s="27">
        <v>20</v>
      </c>
      <c r="J232" s="35"/>
      <c r="K232" s="27"/>
      <c r="L232" s="36"/>
      <c r="M232" s="34">
        <f t="shared" si="3"/>
        <v>150</v>
      </c>
    </row>
    <row r="233" ht="16.5" customHeight="1" spans="1:13">
      <c r="A233" s="10"/>
      <c r="B233" s="16" t="s">
        <v>194</v>
      </c>
      <c r="C233" s="16"/>
      <c r="D233" s="15" t="s">
        <v>195</v>
      </c>
      <c r="E233" s="16" t="s">
        <v>184</v>
      </c>
      <c r="F233" s="11">
        <v>0</v>
      </c>
      <c r="G233" s="13">
        <v>0</v>
      </c>
      <c r="H233" s="14"/>
      <c r="I233" s="27">
        <v>10</v>
      </c>
      <c r="J233" s="35"/>
      <c r="K233" s="27"/>
      <c r="L233" s="36"/>
      <c r="M233" s="34">
        <f t="shared" si="3"/>
        <v>10</v>
      </c>
    </row>
    <row r="234" ht="16.5" customHeight="1" spans="1:13">
      <c r="A234" s="10"/>
      <c r="B234" s="16" t="s">
        <v>196</v>
      </c>
      <c r="C234" s="16"/>
      <c r="D234" s="15" t="s">
        <v>197</v>
      </c>
      <c r="E234" s="16" t="s">
        <v>131</v>
      </c>
      <c r="F234" s="11">
        <v>0</v>
      </c>
      <c r="G234" s="13">
        <v>0</v>
      </c>
      <c r="H234" s="14"/>
      <c r="I234" s="27">
        <v>5</v>
      </c>
      <c r="J234" s="35"/>
      <c r="K234" s="27"/>
      <c r="L234" s="36"/>
      <c r="M234" s="34">
        <f t="shared" si="3"/>
        <v>5</v>
      </c>
    </row>
    <row r="235" ht="16.5" hidden="1" customHeight="1" spans="1:13">
      <c r="A235" s="10"/>
      <c r="B235" s="54" t="s">
        <v>519</v>
      </c>
      <c r="C235" s="54"/>
      <c r="D235" s="15" t="s">
        <v>520</v>
      </c>
      <c r="E235" s="16" t="s">
        <v>15</v>
      </c>
      <c r="F235" s="11"/>
      <c r="G235" s="13"/>
      <c r="H235" s="14"/>
      <c r="I235" s="27"/>
      <c r="J235" s="35"/>
      <c r="K235" s="27"/>
      <c r="L235" s="36"/>
      <c r="M235" s="34">
        <f t="shared" si="3"/>
        <v>0</v>
      </c>
    </row>
    <row r="236" ht="16.5" customHeight="1" spans="1:13">
      <c r="A236" s="10"/>
      <c r="B236" s="16" t="s">
        <v>521</v>
      </c>
      <c r="C236" s="16"/>
      <c r="D236" s="15" t="s">
        <v>522</v>
      </c>
      <c r="E236" s="16" t="s">
        <v>37</v>
      </c>
      <c r="F236" s="11">
        <v>0</v>
      </c>
      <c r="G236" s="13">
        <v>10</v>
      </c>
      <c r="H236" s="14"/>
      <c r="I236" s="27">
        <v>1</v>
      </c>
      <c r="J236" s="35"/>
      <c r="K236" s="27"/>
      <c r="L236" s="36"/>
      <c r="M236" s="34">
        <f t="shared" si="3"/>
        <v>11</v>
      </c>
    </row>
    <row r="237" ht="16.5" customHeight="1" spans="1:13">
      <c r="A237" s="10"/>
      <c r="B237" s="16" t="s">
        <v>198</v>
      </c>
      <c r="C237" s="16"/>
      <c r="D237" s="15" t="s">
        <v>523</v>
      </c>
      <c r="E237" s="16" t="s">
        <v>37</v>
      </c>
      <c r="F237" s="11">
        <v>0</v>
      </c>
      <c r="G237" s="13">
        <v>50</v>
      </c>
      <c r="H237" s="14"/>
      <c r="I237" s="27">
        <v>200</v>
      </c>
      <c r="J237" s="35"/>
      <c r="K237" s="27"/>
      <c r="L237" s="36"/>
      <c r="M237" s="34">
        <f t="shared" si="3"/>
        <v>250</v>
      </c>
    </row>
    <row r="238" ht="16.5" customHeight="1" spans="1:13">
      <c r="A238" s="10"/>
      <c r="B238" s="16"/>
      <c r="C238" s="16"/>
      <c r="D238" s="15" t="s">
        <v>524</v>
      </c>
      <c r="E238" s="16" t="s">
        <v>37</v>
      </c>
      <c r="F238" s="11">
        <v>180</v>
      </c>
      <c r="G238" s="13">
        <v>50</v>
      </c>
      <c r="H238" s="14"/>
      <c r="I238" s="27">
        <v>1000</v>
      </c>
      <c r="J238" s="35"/>
      <c r="K238" s="27"/>
      <c r="L238" s="36"/>
      <c r="M238" s="34">
        <f t="shared" si="3"/>
        <v>1230</v>
      </c>
    </row>
    <row r="239" ht="16.5" customHeight="1" spans="1:13">
      <c r="A239" s="10"/>
      <c r="B239" s="16" t="s">
        <v>525</v>
      </c>
      <c r="C239" s="16"/>
      <c r="D239" s="15" t="s">
        <v>526</v>
      </c>
      <c r="E239" s="16" t="s">
        <v>37</v>
      </c>
      <c r="F239" s="11">
        <v>0</v>
      </c>
      <c r="G239" s="13">
        <v>50</v>
      </c>
      <c r="H239" s="14"/>
      <c r="I239" s="27">
        <v>1</v>
      </c>
      <c r="J239" s="35"/>
      <c r="K239" s="27"/>
      <c r="L239" s="36"/>
      <c r="M239" s="34">
        <f t="shared" si="3"/>
        <v>51</v>
      </c>
    </row>
    <row r="240" ht="16.5" customHeight="1" spans="1:13">
      <c r="A240" s="10"/>
      <c r="B240" s="16" t="s">
        <v>200</v>
      </c>
      <c r="C240" s="16"/>
      <c r="D240" s="15" t="s">
        <v>201</v>
      </c>
      <c r="E240" s="16" t="s">
        <v>37</v>
      </c>
      <c r="F240" s="11">
        <v>0</v>
      </c>
      <c r="G240" s="13">
        <v>10</v>
      </c>
      <c r="H240" s="14"/>
      <c r="I240" s="27">
        <v>5</v>
      </c>
      <c r="J240" s="35"/>
      <c r="K240" s="27"/>
      <c r="L240" s="36"/>
      <c r="M240" s="34">
        <f t="shared" si="3"/>
        <v>15</v>
      </c>
    </row>
    <row r="241" ht="17.1" customHeight="1" spans="1:13">
      <c r="A241" s="19" t="s">
        <v>527</v>
      </c>
      <c r="B241" s="19"/>
      <c r="C241" s="19"/>
      <c r="D241" s="19"/>
      <c r="E241" s="19"/>
      <c r="F241" s="19"/>
      <c r="G241" s="20"/>
      <c r="H241" s="21" t="s">
        <v>324</v>
      </c>
      <c r="I241" s="21">
        <f>SUM(I226:I240)</f>
        <v>4862</v>
      </c>
      <c r="J241" s="38" t="s">
        <v>324</v>
      </c>
      <c r="K241" s="21">
        <f>SUM(K226:K240)</f>
        <v>0</v>
      </c>
      <c r="L241" s="37"/>
      <c r="M241" s="34">
        <f t="shared" si="3"/>
        <v>4862</v>
      </c>
    </row>
    <row r="242" ht="18" customHeight="1" spans="1:13">
      <c r="A242" s="22" t="s">
        <v>528</v>
      </c>
      <c r="B242" s="22"/>
      <c r="C242" s="22"/>
      <c r="D242" s="22"/>
      <c r="E242" s="22"/>
      <c r="F242" s="22"/>
      <c r="G242" s="55"/>
      <c r="H242" s="56" t="s">
        <v>324</v>
      </c>
      <c r="I242" s="56">
        <f>I138+I168+I201+I225+I241</f>
        <v>10065</v>
      </c>
      <c r="J242" s="57" t="s">
        <v>324</v>
      </c>
      <c r="K242" s="56">
        <f>K138+K168+K201+K225+K241</f>
        <v>0</v>
      </c>
      <c r="L242" s="58"/>
      <c r="M242" s="34">
        <f t="shared" si="3"/>
        <v>10065</v>
      </c>
    </row>
    <row r="243" ht="18" customHeight="1" spans="1:13">
      <c r="A243" s="25" t="s">
        <v>529</v>
      </c>
      <c r="B243" s="25"/>
      <c r="C243" s="25"/>
      <c r="D243" s="25"/>
      <c r="E243" s="25"/>
      <c r="F243" s="25"/>
      <c r="G243" s="26"/>
      <c r="H243" s="25"/>
      <c r="I243" s="25"/>
      <c r="J243" s="40"/>
      <c r="K243" s="25"/>
      <c r="L243" s="59"/>
      <c r="M243" s="34">
        <f t="shared" si="3"/>
        <v>0</v>
      </c>
    </row>
    <row r="244" ht="16.5" customHeight="1" spans="1:13">
      <c r="A244" s="10" t="s">
        <v>530</v>
      </c>
      <c r="B244" s="15" t="s">
        <v>531</v>
      </c>
      <c r="C244" s="15" t="s">
        <v>532</v>
      </c>
      <c r="D244" s="15" t="s">
        <v>533</v>
      </c>
      <c r="E244" s="16" t="s">
        <v>534</v>
      </c>
      <c r="F244" s="11">
        <v>1</v>
      </c>
      <c r="G244" s="13">
        <v>0</v>
      </c>
      <c r="H244" s="49"/>
      <c r="I244" s="27">
        <v>1</v>
      </c>
      <c r="J244" s="35"/>
      <c r="K244" s="27"/>
      <c r="L244" s="51"/>
      <c r="M244" s="34">
        <f t="shared" si="3"/>
        <v>2</v>
      </c>
    </row>
    <row r="245" ht="16.5" customHeight="1" spans="1:13">
      <c r="A245" s="10"/>
      <c r="B245" s="15"/>
      <c r="C245" s="15" t="s">
        <v>535</v>
      </c>
      <c r="D245" s="15" t="s">
        <v>536</v>
      </c>
      <c r="E245" s="16" t="s">
        <v>534</v>
      </c>
      <c r="F245" s="11">
        <v>2</v>
      </c>
      <c r="G245" s="13">
        <v>0</v>
      </c>
      <c r="H245" s="14"/>
      <c r="I245" s="27">
        <v>2</v>
      </c>
      <c r="J245" s="35"/>
      <c r="K245" s="27"/>
      <c r="L245" s="51"/>
      <c r="M245" s="34">
        <f t="shared" si="3"/>
        <v>4</v>
      </c>
    </row>
    <row r="246" ht="16.5" customHeight="1" spans="1:13">
      <c r="A246" s="10"/>
      <c r="B246" s="15"/>
      <c r="C246" s="15" t="s">
        <v>537</v>
      </c>
      <c r="D246" s="15" t="s">
        <v>538</v>
      </c>
      <c r="E246" s="16" t="s">
        <v>534</v>
      </c>
      <c r="F246" s="11">
        <v>2</v>
      </c>
      <c r="G246" s="13">
        <v>0</v>
      </c>
      <c r="H246" s="14"/>
      <c r="I246" s="27">
        <v>1</v>
      </c>
      <c r="J246" s="35"/>
      <c r="K246" s="27"/>
      <c r="L246" s="51"/>
      <c r="M246" s="34">
        <f t="shared" si="3"/>
        <v>3</v>
      </c>
    </row>
    <row r="247" ht="16.5" customHeight="1" spans="1:13">
      <c r="A247" s="10"/>
      <c r="B247" s="15"/>
      <c r="C247" s="15"/>
      <c r="D247" s="15" t="s">
        <v>539</v>
      </c>
      <c r="E247" s="16" t="s">
        <v>15</v>
      </c>
      <c r="F247" s="11">
        <v>300</v>
      </c>
      <c r="G247" s="13">
        <v>0</v>
      </c>
      <c r="H247" s="14"/>
      <c r="I247" s="27">
        <v>1</v>
      </c>
      <c r="J247" s="35"/>
      <c r="K247" s="27"/>
      <c r="L247" s="51"/>
      <c r="M247" s="34">
        <f t="shared" si="3"/>
        <v>301</v>
      </c>
    </row>
    <row r="248" ht="16.5" customHeight="1" spans="1:13">
      <c r="A248" s="10"/>
      <c r="B248" s="15"/>
      <c r="C248" s="15"/>
      <c r="D248" s="15" t="s">
        <v>540</v>
      </c>
      <c r="E248" s="16" t="s">
        <v>15</v>
      </c>
      <c r="F248" s="11">
        <v>100</v>
      </c>
      <c r="G248" s="13">
        <v>0</v>
      </c>
      <c r="H248" s="14"/>
      <c r="I248" s="27">
        <v>1</v>
      </c>
      <c r="J248" s="35"/>
      <c r="K248" s="27"/>
      <c r="L248" s="51"/>
      <c r="M248" s="34">
        <f t="shared" si="3"/>
        <v>101</v>
      </c>
    </row>
    <row r="249" ht="16.5" customHeight="1" spans="1:13">
      <c r="A249" s="10"/>
      <c r="B249" s="15"/>
      <c r="C249" s="15"/>
      <c r="D249" s="15" t="s">
        <v>541</v>
      </c>
      <c r="E249" s="16" t="s">
        <v>15</v>
      </c>
      <c r="F249" s="11">
        <v>50</v>
      </c>
      <c r="G249" s="13">
        <v>0</v>
      </c>
      <c r="H249" s="14"/>
      <c r="I249" s="27">
        <v>1</v>
      </c>
      <c r="J249" s="35"/>
      <c r="K249" s="27"/>
      <c r="L249" s="51"/>
      <c r="M249" s="34">
        <f t="shared" si="3"/>
        <v>51</v>
      </c>
    </row>
    <row r="250" ht="16.5" customHeight="1" spans="1:13">
      <c r="A250" s="10"/>
      <c r="B250" s="15"/>
      <c r="C250" s="15"/>
      <c r="D250" s="15" t="s">
        <v>542</v>
      </c>
      <c r="E250" s="16" t="s">
        <v>534</v>
      </c>
      <c r="F250" s="11">
        <v>2</v>
      </c>
      <c r="G250" s="13">
        <v>0</v>
      </c>
      <c r="H250" s="14"/>
      <c r="I250" s="27">
        <v>1</v>
      </c>
      <c r="J250" s="35"/>
      <c r="K250" s="27"/>
      <c r="L250" s="51"/>
      <c r="M250" s="34">
        <f t="shared" si="3"/>
        <v>3</v>
      </c>
    </row>
    <row r="251" ht="16.5" customHeight="1" spans="1:13">
      <c r="A251" s="10"/>
      <c r="B251" s="15"/>
      <c r="C251" s="15" t="s">
        <v>543</v>
      </c>
      <c r="D251" s="15" t="s">
        <v>543</v>
      </c>
      <c r="E251" s="16" t="s">
        <v>534</v>
      </c>
      <c r="F251" s="11">
        <v>2</v>
      </c>
      <c r="G251" s="13">
        <v>0</v>
      </c>
      <c r="H251" s="14"/>
      <c r="I251" s="27">
        <v>1</v>
      </c>
      <c r="J251" s="35"/>
      <c r="K251" s="27"/>
      <c r="L251" s="51"/>
      <c r="M251" s="34">
        <f t="shared" si="3"/>
        <v>3</v>
      </c>
    </row>
    <row r="252" ht="16.5" customHeight="1" spans="1:13">
      <c r="A252" s="10"/>
      <c r="B252" s="15"/>
      <c r="C252" s="15" t="s">
        <v>544</v>
      </c>
      <c r="D252" s="15" t="s">
        <v>544</v>
      </c>
      <c r="E252" s="16" t="s">
        <v>534</v>
      </c>
      <c r="F252" s="11">
        <v>2</v>
      </c>
      <c r="G252" s="13">
        <v>0</v>
      </c>
      <c r="H252" s="14"/>
      <c r="I252" s="27">
        <v>1</v>
      </c>
      <c r="J252" s="35"/>
      <c r="K252" s="27"/>
      <c r="L252" s="51"/>
      <c r="M252" s="34">
        <f t="shared" si="3"/>
        <v>3</v>
      </c>
    </row>
    <row r="253" ht="16.5" customHeight="1" spans="1:13">
      <c r="A253" s="10"/>
      <c r="B253" s="15"/>
      <c r="C253" s="15" t="s">
        <v>545</v>
      </c>
      <c r="D253" s="15" t="s">
        <v>545</v>
      </c>
      <c r="E253" s="16" t="s">
        <v>534</v>
      </c>
      <c r="F253" s="11">
        <v>2</v>
      </c>
      <c r="G253" s="13">
        <v>0</v>
      </c>
      <c r="H253" s="14"/>
      <c r="I253" s="27">
        <v>1</v>
      </c>
      <c r="J253" s="35"/>
      <c r="K253" s="27"/>
      <c r="L253" s="51"/>
      <c r="M253" s="34">
        <f t="shared" si="3"/>
        <v>3</v>
      </c>
    </row>
    <row r="254" ht="16.5" customHeight="1" spans="1:13">
      <c r="A254" s="10"/>
      <c r="B254" s="15"/>
      <c r="C254" s="15" t="s">
        <v>546</v>
      </c>
      <c r="D254" s="15" t="s">
        <v>546</v>
      </c>
      <c r="E254" s="16" t="s">
        <v>534</v>
      </c>
      <c r="F254" s="11">
        <v>2</v>
      </c>
      <c r="G254" s="13">
        <v>0</v>
      </c>
      <c r="H254" s="14"/>
      <c r="I254" s="27">
        <v>1</v>
      </c>
      <c r="J254" s="35"/>
      <c r="K254" s="27"/>
      <c r="L254" s="51"/>
      <c r="M254" s="34">
        <f t="shared" ref="M254:M317" si="4">SUM(F254:K254)</f>
        <v>3</v>
      </c>
    </row>
    <row r="255" ht="16.5" customHeight="1" spans="1:13">
      <c r="A255" s="10"/>
      <c r="B255" s="15"/>
      <c r="C255" s="15" t="s">
        <v>547</v>
      </c>
      <c r="D255" s="15" t="s">
        <v>547</v>
      </c>
      <c r="E255" s="16" t="s">
        <v>534</v>
      </c>
      <c r="F255" s="11">
        <v>2</v>
      </c>
      <c r="G255" s="13">
        <v>0</v>
      </c>
      <c r="H255" s="14"/>
      <c r="I255" s="27">
        <v>1</v>
      </c>
      <c r="J255" s="35"/>
      <c r="K255" s="27"/>
      <c r="L255" s="51"/>
      <c r="M255" s="34">
        <f t="shared" si="4"/>
        <v>3</v>
      </c>
    </row>
    <row r="256" ht="16.5" customHeight="1" spans="1:13">
      <c r="A256" s="10"/>
      <c r="B256" s="15"/>
      <c r="C256" s="15" t="s">
        <v>548</v>
      </c>
      <c r="D256" s="15" t="s">
        <v>548</v>
      </c>
      <c r="E256" s="16" t="s">
        <v>534</v>
      </c>
      <c r="F256" s="11">
        <v>1</v>
      </c>
      <c r="G256" s="13">
        <v>0</v>
      </c>
      <c r="H256" s="14"/>
      <c r="I256" s="27">
        <v>1</v>
      </c>
      <c r="J256" s="35"/>
      <c r="K256" s="27"/>
      <c r="L256" s="51"/>
      <c r="M256" s="34">
        <f t="shared" si="4"/>
        <v>2</v>
      </c>
    </row>
    <row r="257" ht="16.5" customHeight="1" spans="1:13">
      <c r="A257" s="10"/>
      <c r="B257" s="15"/>
      <c r="C257" s="15" t="s">
        <v>549</v>
      </c>
      <c r="D257" s="15" t="s">
        <v>549</v>
      </c>
      <c r="E257" s="16" t="s">
        <v>534</v>
      </c>
      <c r="F257" s="11">
        <v>1</v>
      </c>
      <c r="G257" s="13">
        <v>0</v>
      </c>
      <c r="H257" s="14"/>
      <c r="I257" s="27">
        <v>1</v>
      </c>
      <c r="J257" s="35"/>
      <c r="K257" s="27"/>
      <c r="L257" s="51"/>
      <c r="M257" s="34">
        <f t="shared" si="4"/>
        <v>2</v>
      </c>
    </row>
    <row r="258" ht="16.5" customHeight="1" spans="1:13">
      <c r="A258" s="10"/>
      <c r="B258" s="15"/>
      <c r="C258" s="15" t="s">
        <v>550</v>
      </c>
      <c r="D258" s="15" t="s">
        <v>550</v>
      </c>
      <c r="E258" s="16" t="s">
        <v>534</v>
      </c>
      <c r="F258" s="11">
        <v>1</v>
      </c>
      <c r="G258" s="13">
        <v>0</v>
      </c>
      <c r="H258" s="14"/>
      <c r="I258" s="27">
        <v>1</v>
      </c>
      <c r="J258" s="35"/>
      <c r="K258" s="27"/>
      <c r="L258" s="51"/>
      <c r="M258" s="34">
        <f t="shared" si="4"/>
        <v>2</v>
      </c>
    </row>
    <row r="259" ht="16.5" customHeight="1" spans="1:13">
      <c r="A259" s="10"/>
      <c r="B259" s="15"/>
      <c r="C259" s="15" t="s">
        <v>551</v>
      </c>
      <c r="D259" s="15" t="s">
        <v>552</v>
      </c>
      <c r="E259" s="16" t="s">
        <v>534</v>
      </c>
      <c r="F259" s="11">
        <v>1</v>
      </c>
      <c r="G259" s="13">
        <v>0</v>
      </c>
      <c r="H259" s="14"/>
      <c r="I259" s="27">
        <v>1</v>
      </c>
      <c r="J259" s="35"/>
      <c r="K259" s="27"/>
      <c r="L259" s="51"/>
      <c r="M259" s="34">
        <f t="shared" si="4"/>
        <v>2</v>
      </c>
    </row>
    <row r="260" ht="16.5" customHeight="1" spans="1:13">
      <c r="A260" s="10"/>
      <c r="B260" s="15"/>
      <c r="C260" s="15" t="s">
        <v>553</v>
      </c>
      <c r="D260" s="15" t="s">
        <v>554</v>
      </c>
      <c r="E260" s="16" t="s">
        <v>534</v>
      </c>
      <c r="F260" s="11">
        <v>1</v>
      </c>
      <c r="G260" s="13">
        <v>0</v>
      </c>
      <c r="H260" s="14"/>
      <c r="I260" s="27">
        <v>1</v>
      </c>
      <c r="J260" s="35"/>
      <c r="K260" s="27"/>
      <c r="L260" s="51"/>
      <c r="M260" s="34">
        <f t="shared" si="4"/>
        <v>2</v>
      </c>
    </row>
    <row r="261" ht="16.5" customHeight="1" spans="1:13">
      <c r="A261" s="10"/>
      <c r="B261" s="15"/>
      <c r="C261" s="15" t="s">
        <v>555</v>
      </c>
      <c r="D261" s="15" t="s">
        <v>556</v>
      </c>
      <c r="E261" s="16" t="s">
        <v>534</v>
      </c>
      <c r="F261" s="11">
        <v>1</v>
      </c>
      <c r="G261" s="13">
        <v>0</v>
      </c>
      <c r="H261" s="14"/>
      <c r="I261" s="27">
        <v>1</v>
      </c>
      <c r="J261" s="35"/>
      <c r="K261" s="27"/>
      <c r="L261" s="51"/>
      <c r="M261" s="34">
        <f t="shared" si="4"/>
        <v>2</v>
      </c>
    </row>
    <row r="262" ht="16.5" customHeight="1" spans="1:13">
      <c r="A262" s="10"/>
      <c r="B262" s="15"/>
      <c r="C262" s="15" t="s">
        <v>557</v>
      </c>
      <c r="D262" s="15" t="s">
        <v>558</v>
      </c>
      <c r="E262" s="16" t="s">
        <v>534</v>
      </c>
      <c r="F262" s="11">
        <v>2</v>
      </c>
      <c r="G262" s="13">
        <v>0</v>
      </c>
      <c r="H262" s="14"/>
      <c r="I262" s="27">
        <v>1</v>
      </c>
      <c r="J262" s="35"/>
      <c r="K262" s="27"/>
      <c r="L262" s="51"/>
      <c r="M262" s="34">
        <f t="shared" si="4"/>
        <v>3</v>
      </c>
    </row>
    <row r="263" ht="16.5" customHeight="1" spans="1:13">
      <c r="A263" s="10"/>
      <c r="B263" s="15"/>
      <c r="C263" s="15" t="s">
        <v>559</v>
      </c>
      <c r="D263" s="15" t="s">
        <v>560</v>
      </c>
      <c r="E263" s="16" t="s">
        <v>534</v>
      </c>
      <c r="F263" s="11">
        <v>1</v>
      </c>
      <c r="G263" s="13">
        <v>0</v>
      </c>
      <c r="H263" s="14"/>
      <c r="I263" s="27">
        <v>1</v>
      </c>
      <c r="J263" s="35"/>
      <c r="K263" s="27"/>
      <c r="L263" s="51"/>
      <c r="M263" s="34">
        <f t="shared" si="4"/>
        <v>2</v>
      </c>
    </row>
    <row r="264" ht="16.5" customHeight="1" spans="1:13">
      <c r="A264" s="10"/>
      <c r="B264" s="15"/>
      <c r="C264" s="15" t="s">
        <v>561</v>
      </c>
      <c r="D264" s="15" t="s">
        <v>562</v>
      </c>
      <c r="E264" s="16" t="s">
        <v>534</v>
      </c>
      <c r="F264" s="11">
        <v>0</v>
      </c>
      <c r="G264" s="13">
        <v>0</v>
      </c>
      <c r="H264" s="14"/>
      <c r="I264" s="27">
        <v>1</v>
      </c>
      <c r="J264" s="35"/>
      <c r="K264" s="27"/>
      <c r="L264" s="51"/>
      <c r="M264" s="34">
        <f t="shared" si="4"/>
        <v>1</v>
      </c>
    </row>
    <row r="265" ht="16.5" customHeight="1" spans="1:13">
      <c r="A265" s="10"/>
      <c r="B265" s="15"/>
      <c r="C265" s="15" t="s">
        <v>563</v>
      </c>
      <c r="D265" s="15" t="s">
        <v>563</v>
      </c>
      <c r="E265" s="16" t="s">
        <v>534</v>
      </c>
      <c r="F265" s="11">
        <v>4</v>
      </c>
      <c r="G265" s="13">
        <v>10</v>
      </c>
      <c r="H265" s="14"/>
      <c r="I265" s="27">
        <v>5</v>
      </c>
      <c r="J265" s="35"/>
      <c r="K265" s="27"/>
      <c r="L265" s="51"/>
      <c r="M265" s="34">
        <f t="shared" si="4"/>
        <v>19</v>
      </c>
    </row>
    <row r="266" ht="16.5" customHeight="1" spans="1:13">
      <c r="A266" s="10"/>
      <c r="B266" s="15"/>
      <c r="C266" s="15" t="s">
        <v>564</v>
      </c>
      <c r="D266" s="15" t="s">
        <v>564</v>
      </c>
      <c r="E266" s="16" t="s">
        <v>534</v>
      </c>
      <c r="F266" s="11">
        <v>1</v>
      </c>
      <c r="G266" s="13">
        <v>0</v>
      </c>
      <c r="H266" s="14"/>
      <c r="I266" s="27">
        <v>1</v>
      </c>
      <c r="J266" s="35"/>
      <c r="K266" s="27"/>
      <c r="L266" s="51"/>
      <c r="M266" s="34">
        <f t="shared" si="4"/>
        <v>2</v>
      </c>
    </row>
    <row r="267" ht="16.5" customHeight="1" spans="1:13">
      <c r="A267" s="10"/>
      <c r="B267" s="15"/>
      <c r="C267" s="15" t="s">
        <v>565</v>
      </c>
      <c r="D267" s="15" t="s">
        <v>565</v>
      </c>
      <c r="E267" s="16" t="s">
        <v>534</v>
      </c>
      <c r="F267" s="11">
        <v>0</v>
      </c>
      <c r="G267" s="13">
        <v>0</v>
      </c>
      <c r="H267" s="14"/>
      <c r="I267" s="27">
        <v>1</v>
      </c>
      <c r="J267" s="35"/>
      <c r="K267" s="27"/>
      <c r="L267" s="51"/>
      <c r="M267" s="34">
        <f t="shared" si="4"/>
        <v>1</v>
      </c>
    </row>
    <row r="268" ht="16.5" customHeight="1" spans="1:13">
      <c r="A268" s="10"/>
      <c r="B268" s="15"/>
      <c r="C268" s="15" t="s">
        <v>566</v>
      </c>
      <c r="D268" s="15" t="s">
        <v>566</v>
      </c>
      <c r="E268" s="16" t="s">
        <v>534</v>
      </c>
      <c r="F268" s="11">
        <v>6</v>
      </c>
      <c r="G268" s="13">
        <v>0</v>
      </c>
      <c r="H268" s="14"/>
      <c r="I268" s="27">
        <v>1</v>
      </c>
      <c r="J268" s="35"/>
      <c r="K268" s="27"/>
      <c r="L268" s="51"/>
      <c r="M268" s="34">
        <f t="shared" si="4"/>
        <v>7</v>
      </c>
    </row>
    <row r="269" ht="16.5" customHeight="1" spans="1:13">
      <c r="A269" s="10"/>
      <c r="B269" s="15"/>
      <c r="C269" s="15" t="s">
        <v>567</v>
      </c>
      <c r="D269" s="15" t="s">
        <v>568</v>
      </c>
      <c r="E269" s="16" t="s">
        <v>534</v>
      </c>
      <c r="F269" s="11">
        <v>1</v>
      </c>
      <c r="G269" s="13">
        <v>0</v>
      </c>
      <c r="H269" s="14"/>
      <c r="I269" s="27">
        <v>5</v>
      </c>
      <c r="J269" s="35"/>
      <c r="K269" s="27"/>
      <c r="L269" s="51"/>
      <c r="M269" s="34">
        <f t="shared" si="4"/>
        <v>6</v>
      </c>
    </row>
    <row r="270" ht="16.5" customHeight="1" spans="1:13">
      <c r="A270" s="10"/>
      <c r="B270" s="15"/>
      <c r="C270" s="15" t="s">
        <v>567</v>
      </c>
      <c r="D270" s="15" t="s">
        <v>569</v>
      </c>
      <c r="E270" s="16" t="s">
        <v>534</v>
      </c>
      <c r="F270" s="11">
        <v>0</v>
      </c>
      <c r="G270" s="13">
        <v>0</v>
      </c>
      <c r="H270" s="14"/>
      <c r="I270" s="27">
        <v>1</v>
      </c>
      <c r="J270" s="35"/>
      <c r="K270" s="27"/>
      <c r="L270" s="36"/>
      <c r="M270" s="34">
        <f t="shared" si="4"/>
        <v>1</v>
      </c>
    </row>
    <row r="271" ht="16.5" customHeight="1" spans="1:13">
      <c r="A271" s="10"/>
      <c r="B271" s="15"/>
      <c r="C271" s="15" t="s">
        <v>570</v>
      </c>
      <c r="D271" s="15" t="s">
        <v>570</v>
      </c>
      <c r="E271" s="16" t="s">
        <v>534</v>
      </c>
      <c r="F271" s="11">
        <v>1</v>
      </c>
      <c r="G271" s="13">
        <v>0</v>
      </c>
      <c r="H271" s="14"/>
      <c r="I271" s="27">
        <v>1</v>
      </c>
      <c r="J271" s="35"/>
      <c r="K271" s="27"/>
      <c r="L271" s="51"/>
      <c r="M271" s="34">
        <f t="shared" si="4"/>
        <v>2</v>
      </c>
    </row>
    <row r="272" ht="16.5" customHeight="1" spans="1:13">
      <c r="A272" s="10"/>
      <c r="B272" s="11" t="s">
        <v>571</v>
      </c>
      <c r="C272" s="11"/>
      <c r="D272" s="15" t="s">
        <v>572</v>
      </c>
      <c r="E272" s="16" t="s">
        <v>573</v>
      </c>
      <c r="F272" s="11">
        <v>10</v>
      </c>
      <c r="G272" s="13">
        <v>10</v>
      </c>
      <c r="H272" s="49"/>
      <c r="I272" s="27">
        <v>12</v>
      </c>
      <c r="J272" s="35"/>
      <c r="K272" s="27"/>
      <c r="L272" s="51"/>
      <c r="M272" s="34">
        <f t="shared" si="4"/>
        <v>32</v>
      </c>
    </row>
    <row r="273" ht="16.5" customHeight="1" spans="1:13">
      <c r="A273" s="10"/>
      <c r="B273" s="11"/>
      <c r="C273" s="11"/>
      <c r="D273" s="15" t="s">
        <v>574</v>
      </c>
      <c r="E273" s="16" t="s">
        <v>573</v>
      </c>
      <c r="F273" s="11">
        <v>20</v>
      </c>
      <c r="G273" s="13">
        <v>20</v>
      </c>
      <c r="H273" s="49"/>
      <c r="I273" s="27">
        <v>36</v>
      </c>
      <c r="J273" s="35"/>
      <c r="K273" s="27"/>
      <c r="L273" s="51"/>
      <c r="M273" s="34">
        <f t="shared" si="4"/>
        <v>76</v>
      </c>
    </row>
    <row r="274" ht="17.1" customHeight="1" spans="1:13">
      <c r="A274" s="19" t="s">
        <v>575</v>
      </c>
      <c r="B274" s="19"/>
      <c r="C274" s="19"/>
      <c r="D274" s="19"/>
      <c r="E274" s="19"/>
      <c r="F274" s="19"/>
      <c r="G274" s="20"/>
      <c r="H274" s="21" t="s">
        <v>324</v>
      </c>
      <c r="I274" s="21">
        <f>SUM(I244:I273)</f>
        <v>85</v>
      </c>
      <c r="J274" s="38" t="s">
        <v>324</v>
      </c>
      <c r="K274" s="21">
        <f>SUM(K244:K273)</f>
        <v>0</v>
      </c>
      <c r="L274" s="37"/>
      <c r="M274" s="34">
        <f t="shared" si="4"/>
        <v>85</v>
      </c>
    </row>
    <row r="275" ht="28.5" customHeight="1" spans="1:13">
      <c r="A275" s="60" t="s">
        <v>576</v>
      </c>
      <c r="B275" s="35" t="s">
        <v>531</v>
      </c>
      <c r="C275" s="16" t="s">
        <v>577</v>
      </c>
      <c r="D275" s="15" t="s">
        <v>578</v>
      </c>
      <c r="E275" s="16" t="s">
        <v>145</v>
      </c>
      <c r="F275" s="11">
        <v>100</v>
      </c>
      <c r="G275" s="13">
        <v>50</v>
      </c>
      <c r="H275" s="14"/>
      <c r="I275" s="27">
        <v>240</v>
      </c>
      <c r="J275" s="35"/>
      <c r="K275" s="27"/>
      <c r="L275" s="51"/>
      <c r="M275" s="34">
        <f t="shared" si="4"/>
        <v>390</v>
      </c>
    </row>
    <row r="276" ht="28.5" customHeight="1" spans="1:13">
      <c r="A276" s="60"/>
      <c r="B276" s="35"/>
      <c r="C276" s="16"/>
      <c r="D276" s="15" t="s">
        <v>579</v>
      </c>
      <c r="E276" s="16" t="s">
        <v>145</v>
      </c>
      <c r="F276" s="11">
        <v>100</v>
      </c>
      <c r="G276" s="13">
        <v>50</v>
      </c>
      <c r="H276" s="14"/>
      <c r="I276" s="27">
        <v>240</v>
      </c>
      <c r="J276" s="35"/>
      <c r="K276" s="27"/>
      <c r="L276" s="51"/>
      <c r="M276" s="34">
        <f t="shared" si="4"/>
        <v>390</v>
      </c>
    </row>
    <row r="277" ht="16.5" customHeight="1" spans="1:13">
      <c r="A277" s="60"/>
      <c r="B277" s="35"/>
      <c r="C277" s="16"/>
      <c r="D277" s="15" t="s">
        <v>580</v>
      </c>
      <c r="E277" s="16" t="s">
        <v>145</v>
      </c>
      <c r="F277" s="11">
        <v>100</v>
      </c>
      <c r="G277" s="13">
        <v>50</v>
      </c>
      <c r="H277" s="14"/>
      <c r="I277" s="27">
        <v>60</v>
      </c>
      <c r="J277" s="35"/>
      <c r="K277" s="27"/>
      <c r="L277" s="51"/>
      <c r="M277" s="34">
        <f t="shared" si="4"/>
        <v>210</v>
      </c>
    </row>
    <row r="278" ht="28.5" customHeight="1" spans="1:13">
      <c r="A278" s="60"/>
      <c r="B278" s="35"/>
      <c r="C278" s="16" t="s">
        <v>581</v>
      </c>
      <c r="D278" s="15" t="s">
        <v>582</v>
      </c>
      <c r="E278" s="16" t="s">
        <v>145</v>
      </c>
      <c r="F278" s="11">
        <v>100</v>
      </c>
      <c r="G278" s="13">
        <v>50</v>
      </c>
      <c r="H278" s="14"/>
      <c r="I278" s="27">
        <v>240</v>
      </c>
      <c r="J278" s="35"/>
      <c r="K278" s="27"/>
      <c r="L278" s="51"/>
      <c r="M278" s="34">
        <f t="shared" si="4"/>
        <v>390</v>
      </c>
    </row>
    <row r="279" ht="42.75" customHeight="1" spans="1:13">
      <c r="A279" s="60"/>
      <c r="B279" s="35"/>
      <c r="C279" s="16"/>
      <c r="D279" s="15" t="s">
        <v>583</v>
      </c>
      <c r="E279" s="16" t="s">
        <v>145</v>
      </c>
      <c r="F279" s="11">
        <v>200</v>
      </c>
      <c r="G279" s="13">
        <v>50</v>
      </c>
      <c r="H279" s="14"/>
      <c r="I279" s="27">
        <v>240</v>
      </c>
      <c r="J279" s="35"/>
      <c r="K279" s="27"/>
      <c r="L279" s="51"/>
      <c r="M279" s="34">
        <f t="shared" si="4"/>
        <v>490</v>
      </c>
    </row>
    <row r="280" ht="28.5" customHeight="1" spans="1:13">
      <c r="A280" s="60"/>
      <c r="B280" s="35"/>
      <c r="C280" s="16"/>
      <c r="D280" s="15" t="s">
        <v>584</v>
      </c>
      <c r="E280" s="16" t="s">
        <v>145</v>
      </c>
      <c r="F280" s="11">
        <v>50</v>
      </c>
      <c r="G280" s="13">
        <v>50</v>
      </c>
      <c r="H280" s="14"/>
      <c r="I280" s="27">
        <v>60</v>
      </c>
      <c r="J280" s="35"/>
      <c r="K280" s="27"/>
      <c r="L280" s="51"/>
      <c r="M280" s="34">
        <f t="shared" si="4"/>
        <v>160</v>
      </c>
    </row>
    <row r="281" ht="16.5" customHeight="1" spans="1:13">
      <c r="A281" s="60"/>
      <c r="B281" s="35"/>
      <c r="C281" s="16"/>
      <c r="D281" s="15" t="s">
        <v>585</v>
      </c>
      <c r="E281" s="16" t="s">
        <v>145</v>
      </c>
      <c r="F281" s="11">
        <v>100</v>
      </c>
      <c r="G281" s="13">
        <v>50</v>
      </c>
      <c r="H281" s="14"/>
      <c r="I281" s="27">
        <v>60</v>
      </c>
      <c r="J281" s="35"/>
      <c r="K281" s="27"/>
      <c r="L281" s="51"/>
      <c r="M281" s="34">
        <f t="shared" si="4"/>
        <v>210</v>
      </c>
    </row>
    <row r="282" ht="28.5" customHeight="1" spans="1:13">
      <c r="A282" s="60"/>
      <c r="B282" s="35"/>
      <c r="C282" s="16"/>
      <c r="D282" s="15" t="s">
        <v>586</v>
      </c>
      <c r="E282" s="16" t="s">
        <v>145</v>
      </c>
      <c r="F282" s="11">
        <v>50</v>
      </c>
      <c r="G282" s="13">
        <v>50</v>
      </c>
      <c r="H282" s="14"/>
      <c r="I282" s="27">
        <v>30</v>
      </c>
      <c r="J282" s="35"/>
      <c r="K282" s="27"/>
      <c r="L282" s="51"/>
      <c r="M282" s="34">
        <f t="shared" si="4"/>
        <v>130</v>
      </c>
    </row>
    <row r="283" ht="15.75" customHeight="1" spans="1:13">
      <c r="A283" s="60"/>
      <c r="B283" s="35"/>
      <c r="C283" s="16"/>
      <c r="D283" s="15" t="s">
        <v>587</v>
      </c>
      <c r="E283" s="16" t="s">
        <v>145</v>
      </c>
      <c r="F283" s="11">
        <v>0</v>
      </c>
      <c r="G283" s="13">
        <v>50</v>
      </c>
      <c r="H283" s="14"/>
      <c r="I283" s="27">
        <v>30</v>
      </c>
      <c r="J283" s="35"/>
      <c r="K283" s="27"/>
      <c r="L283" s="51"/>
      <c r="M283" s="34">
        <f t="shared" si="4"/>
        <v>80</v>
      </c>
    </row>
    <row r="284" ht="16.5" customHeight="1" spans="1:13">
      <c r="A284" s="60"/>
      <c r="B284" s="11" t="s">
        <v>571</v>
      </c>
      <c r="C284" s="11"/>
      <c r="D284" s="15" t="s">
        <v>572</v>
      </c>
      <c r="E284" s="16" t="s">
        <v>573</v>
      </c>
      <c r="F284" s="11">
        <v>10</v>
      </c>
      <c r="G284" s="13">
        <v>5</v>
      </c>
      <c r="H284" s="49"/>
      <c r="I284" s="27">
        <v>24</v>
      </c>
      <c r="J284" s="35"/>
      <c r="K284" s="27"/>
      <c r="L284" s="51"/>
      <c r="M284" s="34">
        <f t="shared" si="4"/>
        <v>39</v>
      </c>
    </row>
    <row r="285" ht="16.5" customHeight="1" spans="1:13">
      <c r="A285" s="60"/>
      <c r="B285" s="11"/>
      <c r="C285" s="11"/>
      <c r="D285" s="15" t="s">
        <v>574</v>
      </c>
      <c r="E285" s="16" t="s">
        <v>573</v>
      </c>
      <c r="F285" s="11">
        <v>20</v>
      </c>
      <c r="G285" s="13">
        <v>5</v>
      </c>
      <c r="H285" s="49"/>
      <c r="I285" s="27">
        <v>12</v>
      </c>
      <c r="J285" s="35"/>
      <c r="K285" s="27"/>
      <c r="L285" s="51"/>
      <c r="M285" s="34">
        <f t="shared" si="4"/>
        <v>37</v>
      </c>
    </row>
    <row r="286" ht="17.1" customHeight="1" spans="1:13">
      <c r="A286" s="19" t="s">
        <v>588</v>
      </c>
      <c r="B286" s="19"/>
      <c r="C286" s="19"/>
      <c r="D286" s="19"/>
      <c r="E286" s="19"/>
      <c r="F286" s="19"/>
      <c r="G286" s="20"/>
      <c r="H286" s="21" t="s">
        <v>324</v>
      </c>
      <c r="I286" s="21">
        <f>SUM(I275:I285)</f>
        <v>1236</v>
      </c>
      <c r="J286" s="38" t="s">
        <v>324</v>
      </c>
      <c r="K286" s="21">
        <f>SUM(K275:K285)</f>
        <v>0</v>
      </c>
      <c r="L286" s="37"/>
      <c r="M286" s="34">
        <f t="shared" si="4"/>
        <v>1236</v>
      </c>
    </row>
    <row r="287" ht="16.5" customHeight="1" spans="1:13">
      <c r="A287" s="10" t="s">
        <v>589</v>
      </c>
      <c r="B287" s="16" t="s">
        <v>590</v>
      </c>
      <c r="C287" s="16"/>
      <c r="D287" s="15" t="s">
        <v>591</v>
      </c>
      <c r="E287" s="16" t="s">
        <v>573</v>
      </c>
      <c r="F287" s="11">
        <v>1</v>
      </c>
      <c r="G287" s="13">
        <v>1</v>
      </c>
      <c r="H287" s="49"/>
      <c r="I287" s="27">
        <v>1</v>
      </c>
      <c r="J287" s="35"/>
      <c r="K287" s="27"/>
      <c r="L287" s="51"/>
      <c r="M287" s="34">
        <f t="shared" si="4"/>
        <v>3</v>
      </c>
    </row>
    <row r="288" ht="16.5" customHeight="1" spans="1:13">
      <c r="A288" s="10"/>
      <c r="B288" s="16"/>
      <c r="C288" s="16"/>
      <c r="D288" s="12" t="s">
        <v>592</v>
      </c>
      <c r="E288" s="16" t="s">
        <v>573</v>
      </c>
      <c r="F288" s="11">
        <v>1</v>
      </c>
      <c r="G288" s="13">
        <v>1</v>
      </c>
      <c r="H288" s="49"/>
      <c r="I288" s="27">
        <v>1</v>
      </c>
      <c r="J288" s="35"/>
      <c r="K288" s="27"/>
      <c r="L288" s="51"/>
      <c r="M288" s="34">
        <f t="shared" si="4"/>
        <v>3</v>
      </c>
    </row>
    <row r="289" ht="16.5" customHeight="1" spans="1:13">
      <c r="A289" s="10"/>
      <c r="B289" s="16"/>
      <c r="C289" s="16"/>
      <c r="D289" s="12" t="s">
        <v>593</v>
      </c>
      <c r="E289" s="16" t="s">
        <v>573</v>
      </c>
      <c r="F289" s="11">
        <v>2</v>
      </c>
      <c r="G289" s="13">
        <v>1</v>
      </c>
      <c r="H289" s="49"/>
      <c r="I289" s="27">
        <v>1</v>
      </c>
      <c r="J289" s="35"/>
      <c r="K289" s="27"/>
      <c r="L289" s="51"/>
      <c r="M289" s="34">
        <f t="shared" si="4"/>
        <v>4</v>
      </c>
    </row>
    <row r="290" ht="16.5" customHeight="1" spans="1:13">
      <c r="A290" s="10"/>
      <c r="B290" s="16"/>
      <c r="C290" s="16"/>
      <c r="D290" s="12" t="s">
        <v>594</v>
      </c>
      <c r="E290" s="16" t="s">
        <v>573</v>
      </c>
      <c r="F290" s="11">
        <v>2</v>
      </c>
      <c r="G290" s="13">
        <v>1</v>
      </c>
      <c r="H290" s="49"/>
      <c r="I290" s="27">
        <v>1</v>
      </c>
      <c r="J290" s="35"/>
      <c r="K290" s="27"/>
      <c r="L290" s="51"/>
      <c r="M290" s="34">
        <f t="shared" si="4"/>
        <v>4</v>
      </c>
    </row>
    <row r="291" ht="16.5" customHeight="1" spans="1:13">
      <c r="A291" s="10"/>
      <c r="B291" s="16"/>
      <c r="C291" s="16"/>
      <c r="D291" s="12" t="s">
        <v>595</v>
      </c>
      <c r="E291" s="16" t="s">
        <v>573</v>
      </c>
      <c r="F291" s="11">
        <v>2</v>
      </c>
      <c r="G291" s="13">
        <v>1</v>
      </c>
      <c r="H291" s="49"/>
      <c r="I291" s="27">
        <v>1</v>
      </c>
      <c r="J291" s="35"/>
      <c r="K291" s="27"/>
      <c r="L291" s="51"/>
      <c r="M291" s="34">
        <f t="shared" si="4"/>
        <v>4</v>
      </c>
    </row>
    <row r="292" ht="16.5" customHeight="1" spans="1:13">
      <c r="A292" s="10"/>
      <c r="B292" s="16"/>
      <c r="C292" s="16"/>
      <c r="D292" s="12" t="s">
        <v>596</v>
      </c>
      <c r="E292" s="16" t="s">
        <v>573</v>
      </c>
      <c r="F292" s="11">
        <v>1</v>
      </c>
      <c r="G292" s="13">
        <v>1</v>
      </c>
      <c r="H292" s="49"/>
      <c r="I292" s="27">
        <v>1</v>
      </c>
      <c r="J292" s="35"/>
      <c r="K292" s="27"/>
      <c r="L292" s="51"/>
      <c r="M292" s="34">
        <f t="shared" si="4"/>
        <v>3</v>
      </c>
    </row>
    <row r="293" ht="16.5" customHeight="1" spans="1:13">
      <c r="A293" s="10"/>
      <c r="B293" s="16"/>
      <c r="C293" s="16"/>
      <c r="D293" s="12" t="s">
        <v>597</v>
      </c>
      <c r="E293" s="16" t="s">
        <v>573</v>
      </c>
      <c r="F293" s="11">
        <v>1</v>
      </c>
      <c r="G293" s="13">
        <v>1</v>
      </c>
      <c r="H293" s="49"/>
      <c r="I293" s="27">
        <v>1</v>
      </c>
      <c r="J293" s="35"/>
      <c r="K293" s="27"/>
      <c r="L293" s="51"/>
      <c r="M293" s="34">
        <f t="shared" si="4"/>
        <v>3</v>
      </c>
    </row>
    <row r="294" ht="16.5" customHeight="1" spans="1:13">
      <c r="A294" s="10"/>
      <c r="B294" s="16"/>
      <c r="C294" s="16"/>
      <c r="D294" s="15" t="s">
        <v>598</v>
      </c>
      <c r="E294" s="16" t="s">
        <v>573</v>
      </c>
      <c r="F294" s="11">
        <v>1</v>
      </c>
      <c r="G294" s="13">
        <v>1</v>
      </c>
      <c r="H294" s="49"/>
      <c r="I294" s="27">
        <v>1</v>
      </c>
      <c r="J294" s="35"/>
      <c r="K294" s="27"/>
      <c r="L294" s="51"/>
      <c r="M294" s="34">
        <f t="shared" si="4"/>
        <v>3</v>
      </c>
    </row>
    <row r="295" ht="16.5" customHeight="1" spans="1:13">
      <c r="A295" s="10"/>
      <c r="B295" s="16"/>
      <c r="C295" s="16"/>
      <c r="D295" s="15" t="s">
        <v>599</v>
      </c>
      <c r="E295" s="16" t="s">
        <v>573</v>
      </c>
      <c r="F295" s="11">
        <v>1</v>
      </c>
      <c r="G295" s="13">
        <v>1</v>
      </c>
      <c r="H295" s="49"/>
      <c r="I295" s="27">
        <v>1</v>
      </c>
      <c r="J295" s="35"/>
      <c r="K295" s="27"/>
      <c r="L295" s="51"/>
      <c r="M295" s="34">
        <f t="shared" si="4"/>
        <v>3</v>
      </c>
    </row>
    <row r="296" ht="16.5" customHeight="1" spans="1:13">
      <c r="A296" s="10"/>
      <c r="B296" s="16"/>
      <c r="C296" s="16"/>
      <c r="D296" s="15" t="s">
        <v>600</v>
      </c>
      <c r="E296" s="16" t="s">
        <v>573</v>
      </c>
      <c r="F296" s="11">
        <v>1</v>
      </c>
      <c r="G296" s="13">
        <v>1</v>
      </c>
      <c r="H296" s="49"/>
      <c r="I296" s="27">
        <v>1</v>
      </c>
      <c r="J296" s="35"/>
      <c r="K296" s="27"/>
      <c r="L296" s="51"/>
      <c r="M296" s="34">
        <f t="shared" si="4"/>
        <v>3</v>
      </c>
    </row>
    <row r="297" ht="16.5" customHeight="1" spans="1:13">
      <c r="A297" s="10"/>
      <c r="B297" s="16"/>
      <c r="C297" s="16"/>
      <c r="D297" s="15" t="s">
        <v>601</v>
      </c>
      <c r="E297" s="16" t="s">
        <v>573</v>
      </c>
      <c r="F297" s="11">
        <v>1</v>
      </c>
      <c r="G297" s="13">
        <v>1</v>
      </c>
      <c r="H297" s="49"/>
      <c r="I297" s="27">
        <v>1</v>
      </c>
      <c r="J297" s="35"/>
      <c r="K297" s="27"/>
      <c r="L297" s="51"/>
      <c r="M297" s="34">
        <f t="shared" si="4"/>
        <v>3</v>
      </c>
    </row>
    <row r="298" ht="16.5" customHeight="1" spans="1:13">
      <c r="A298" s="10"/>
      <c r="B298" s="16"/>
      <c r="C298" s="16"/>
      <c r="D298" s="15" t="s">
        <v>602</v>
      </c>
      <c r="E298" s="16" t="s">
        <v>573</v>
      </c>
      <c r="F298" s="11">
        <v>1</v>
      </c>
      <c r="G298" s="13">
        <v>1</v>
      </c>
      <c r="H298" s="49"/>
      <c r="I298" s="27">
        <v>1</v>
      </c>
      <c r="J298" s="35"/>
      <c r="K298" s="27"/>
      <c r="L298" s="51"/>
      <c r="M298" s="34">
        <f t="shared" si="4"/>
        <v>3</v>
      </c>
    </row>
    <row r="299" ht="16.5" customHeight="1" spans="1:13">
      <c r="A299" s="10"/>
      <c r="B299" s="16"/>
      <c r="C299" s="16"/>
      <c r="D299" s="15" t="s">
        <v>603</v>
      </c>
      <c r="E299" s="16" t="s">
        <v>573</v>
      </c>
      <c r="F299" s="11">
        <v>1</v>
      </c>
      <c r="G299" s="13">
        <v>1</v>
      </c>
      <c r="H299" s="49"/>
      <c r="I299" s="27">
        <v>1</v>
      </c>
      <c r="J299" s="35"/>
      <c r="K299" s="27"/>
      <c r="L299" s="51"/>
      <c r="M299" s="34">
        <f t="shared" si="4"/>
        <v>3</v>
      </c>
    </row>
    <row r="300" ht="16.5" customHeight="1" spans="1:13">
      <c r="A300" s="10"/>
      <c r="B300" s="16"/>
      <c r="C300" s="16"/>
      <c r="D300" s="15" t="s">
        <v>604</v>
      </c>
      <c r="E300" s="16" t="s">
        <v>573</v>
      </c>
      <c r="F300" s="11">
        <v>1</v>
      </c>
      <c r="G300" s="13">
        <v>1</v>
      </c>
      <c r="H300" s="49"/>
      <c r="I300" s="27">
        <v>1</v>
      </c>
      <c r="J300" s="35"/>
      <c r="K300" s="27"/>
      <c r="L300" s="51"/>
      <c r="M300" s="34">
        <f t="shared" si="4"/>
        <v>3</v>
      </c>
    </row>
    <row r="301" ht="16.5" customHeight="1" spans="1:13">
      <c r="A301" s="10"/>
      <c r="B301" s="16"/>
      <c r="C301" s="16"/>
      <c r="D301" s="15" t="s">
        <v>605</v>
      </c>
      <c r="E301" s="16" t="s">
        <v>573</v>
      </c>
      <c r="F301" s="11">
        <v>1</v>
      </c>
      <c r="G301" s="13">
        <v>1</v>
      </c>
      <c r="H301" s="49"/>
      <c r="I301" s="27">
        <v>0</v>
      </c>
      <c r="J301" s="35"/>
      <c r="K301" s="27"/>
      <c r="L301" s="51"/>
      <c r="M301" s="34">
        <f t="shared" si="4"/>
        <v>2</v>
      </c>
    </row>
    <row r="302" ht="16.5" customHeight="1" spans="1:13">
      <c r="A302" s="10"/>
      <c r="B302" s="16"/>
      <c r="C302" s="16"/>
      <c r="D302" s="15" t="s">
        <v>606</v>
      </c>
      <c r="E302" s="16" t="s">
        <v>573</v>
      </c>
      <c r="F302" s="11">
        <v>1</v>
      </c>
      <c r="G302" s="13">
        <v>1</v>
      </c>
      <c r="H302" s="49"/>
      <c r="I302" s="27">
        <v>1</v>
      </c>
      <c r="J302" s="35"/>
      <c r="K302" s="27"/>
      <c r="L302" s="51"/>
      <c r="M302" s="34">
        <f t="shared" si="4"/>
        <v>3</v>
      </c>
    </row>
    <row r="303" ht="16.5" customHeight="1" spans="1:13">
      <c r="A303" s="10"/>
      <c r="B303" s="16"/>
      <c r="C303" s="16"/>
      <c r="D303" s="15" t="s">
        <v>607</v>
      </c>
      <c r="E303" s="16" t="s">
        <v>573</v>
      </c>
      <c r="F303" s="11">
        <v>1</v>
      </c>
      <c r="G303" s="13">
        <v>1</v>
      </c>
      <c r="H303" s="49"/>
      <c r="I303" s="27">
        <v>1</v>
      </c>
      <c r="J303" s="35"/>
      <c r="K303" s="27"/>
      <c r="L303" s="51"/>
      <c r="M303" s="34">
        <f t="shared" si="4"/>
        <v>3</v>
      </c>
    </row>
    <row r="304" ht="16.5" customHeight="1" spans="1:13">
      <c r="A304" s="10"/>
      <c r="B304" s="16"/>
      <c r="C304" s="16"/>
      <c r="D304" s="15" t="s">
        <v>608</v>
      </c>
      <c r="E304" s="16" t="s">
        <v>573</v>
      </c>
      <c r="F304" s="11">
        <v>1</v>
      </c>
      <c r="G304" s="13">
        <v>1</v>
      </c>
      <c r="H304" s="49"/>
      <c r="I304" s="27">
        <v>1</v>
      </c>
      <c r="J304" s="35"/>
      <c r="K304" s="27"/>
      <c r="L304" s="51"/>
      <c r="M304" s="34">
        <f t="shared" si="4"/>
        <v>3</v>
      </c>
    </row>
    <row r="305" ht="16.5" customHeight="1" spans="1:13">
      <c r="A305" s="10"/>
      <c r="B305" s="16"/>
      <c r="C305" s="16"/>
      <c r="D305" s="15" t="s">
        <v>609</v>
      </c>
      <c r="E305" s="16" t="s">
        <v>573</v>
      </c>
      <c r="F305" s="11">
        <v>1</v>
      </c>
      <c r="G305" s="13">
        <v>1</v>
      </c>
      <c r="H305" s="49"/>
      <c r="I305" s="27">
        <v>1</v>
      </c>
      <c r="J305" s="35"/>
      <c r="K305" s="27"/>
      <c r="L305" s="51"/>
      <c r="M305" s="34">
        <f t="shared" si="4"/>
        <v>3</v>
      </c>
    </row>
    <row r="306" ht="16.5" customHeight="1" spans="1:13">
      <c r="A306" s="10"/>
      <c r="B306" s="16"/>
      <c r="C306" s="16"/>
      <c r="D306" s="15" t="s">
        <v>610</v>
      </c>
      <c r="E306" s="16" t="s">
        <v>573</v>
      </c>
      <c r="F306" s="11">
        <v>1</v>
      </c>
      <c r="G306" s="13">
        <v>1</v>
      </c>
      <c r="H306" s="49"/>
      <c r="I306" s="27">
        <v>1</v>
      </c>
      <c r="J306" s="35"/>
      <c r="K306" s="27"/>
      <c r="L306" s="51"/>
      <c r="M306" s="34">
        <f t="shared" si="4"/>
        <v>3</v>
      </c>
    </row>
    <row r="307" ht="16.5" customHeight="1" spans="1:13">
      <c r="A307" s="10"/>
      <c r="B307" s="16"/>
      <c r="C307" s="16"/>
      <c r="D307" s="15" t="s">
        <v>611</v>
      </c>
      <c r="E307" s="16" t="s">
        <v>573</v>
      </c>
      <c r="F307" s="11">
        <v>1</v>
      </c>
      <c r="G307" s="13">
        <v>1</v>
      </c>
      <c r="H307" s="49"/>
      <c r="I307" s="27">
        <v>1</v>
      </c>
      <c r="J307" s="35"/>
      <c r="K307" s="27"/>
      <c r="L307" s="51"/>
      <c r="M307" s="34">
        <f t="shared" si="4"/>
        <v>3</v>
      </c>
    </row>
    <row r="308" ht="16.5" customHeight="1" spans="1:13">
      <c r="A308" s="10"/>
      <c r="B308" s="16"/>
      <c r="C308" s="16"/>
      <c r="D308" s="15" t="s">
        <v>612</v>
      </c>
      <c r="E308" s="16" t="s">
        <v>573</v>
      </c>
      <c r="F308" s="11">
        <v>1</v>
      </c>
      <c r="G308" s="13">
        <v>1</v>
      </c>
      <c r="H308" s="49"/>
      <c r="I308" s="27">
        <v>1</v>
      </c>
      <c r="J308" s="35"/>
      <c r="K308" s="27"/>
      <c r="L308" s="51"/>
      <c r="M308" s="34">
        <f t="shared" si="4"/>
        <v>3</v>
      </c>
    </row>
    <row r="309" ht="16.5" customHeight="1" spans="1:13">
      <c r="A309" s="10"/>
      <c r="B309" s="16"/>
      <c r="C309" s="16"/>
      <c r="D309" s="12" t="s">
        <v>613</v>
      </c>
      <c r="E309" s="16" t="s">
        <v>573</v>
      </c>
      <c r="F309" s="11">
        <v>2</v>
      </c>
      <c r="G309" s="13">
        <v>1</v>
      </c>
      <c r="H309" s="49"/>
      <c r="I309" s="27">
        <v>1</v>
      </c>
      <c r="J309" s="35"/>
      <c r="K309" s="27"/>
      <c r="L309" s="51"/>
      <c r="M309" s="34">
        <f t="shared" si="4"/>
        <v>4</v>
      </c>
    </row>
    <row r="310" ht="16.5" customHeight="1" spans="1:13">
      <c r="A310" s="10"/>
      <c r="B310" s="16"/>
      <c r="C310" s="16"/>
      <c r="D310" s="15" t="s">
        <v>614</v>
      </c>
      <c r="E310" s="16" t="s">
        <v>573</v>
      </c>
      <c r="F310" s="11">
        <v>1</v>
      </c>
      <c r="G310" s="13">
        <v>1</v>
      </c>
      <c r="H310" s="49"/>
      <c r="I310" s="27">
        <v>1</v>
      </c>
      <c r="J310" s="35"/>
      <c r="K310" s="27"/>
      <c r="L310" s="61"/>
      <c r="M310" s="34">
        <f t="shared" si="4"/>
        <v>3</v>
      </c>
    </row>
    <row r="311" ht="16.5" customHeight="1" spans="1:13">
      <c r="A311" s="10"/>
      <c r="B311" s="16"/>
      <c r="C311" s="16"/>
      <c r="D311" s="15" t="s">
        <v>615</v>
      </c>
      <c r="E311" s="16" t="s">
        <v>573</v>
      </c>
      <c r="F311" s="11">
        <v>0</v>
      </c>
      <c r="G311" s="13">
        <v>1</v>
      </c>
      <c r="H311" s="49"/>
      <c r="I311" s="27">
        <v>1</v>
      </c>
      <c r="J311" s="35"/>
      <c r="K311" s="27"/>
      <c r="L311" s="61"/>
      <c r="M311" s="34">
        <f t="shared" si="4"/>
        <v>2</v>
      </c>
    </row>
    <row r="312" ht="16.5" customHeight="1" spans="1:13">
      <c r="A312" s="10"/>
      <c r="B312" s="16"/>
      <c r="C312" s="16"/>
      <c r="D312" s="15" t="s">
        <v>616</v>
      </c>
      <c r="E312" s="16" t="s">
        <v>573</v>
      </c>
      <c r="F312" s="11">
        <v>4</v>
      </c>
      <c r="G312" s="13">
        <v>1</v>
      </c>
      <c r="H312" s="49"/>
      <c r="I312" s="27">
        <v>10</v>
      </c>
      <c r="J312" s="35"/>
      <c r="K312" s="27"/>
      <c r="L312" s="61"/>
      <c r="M312" s="34">
        <f t="shared" si="4"/>
        <v>15</v>
      </c>
    </row>
    <row r="313" ht="16.5" customHeight="1" spans="1:13">
      <c r="A313" s="10"/>
      <c r="B313" s="16"/>
      <c r="C313" s="16"/>
      <c r="D313" s="46" t="s">
        <v>617</v>
      </c>
      <c r="E313" s="16" t="s">
        <v>573</v>
      </c>
      <c r="F313" s="11">
        <v>1</v>
      </c>
      <c r="G313" s="13">
        <v>1</v>
      </c>
      <c r="H313" s="49"/>
      <c r="I313" s="27">
        <v>1</v>
      </c>
      <c r="J313" s="35"/>
      <c r="K313" s="27"/>
      <c r="L313" s="61"/>
      <c r="M313" s="34">
        <f t="shared" si="4"/>
        <v>3</v>
      </c>
    </row>
    <row r="314" ht="17.1" customHeight="1" spans="1:13">
      <c r="A314" s="19" t="s">
        <v>618</v>
      </c>
      <c r="B314" s="19"/>
      <c r="C314" s="19"/>
      <c r="D314" s="19"/>
      <c r="E314" s="19"/>
      <c r="F314" s="19"/>
      <c r="G314" s="20"/>
      <c r="H314" s="21" t="s">
        <v>324</v>
      </c>
      <c r="I314" s="21">
        <f>SUM(I287:I313)</f>
        <v>35</v>
      </c>
      <c r="J314" s="38" t="s">
        <v>324</v>
      </c>
      <c r="K314" s="21">
        <f>SUM(K287:K313)</f>
        <v>0</v>
      </c>
      <c r="L314" s="37"/>
      <c r="M314" s="34">
        <f t="shared" si="4"/>
        <v>35</v>
      </c>
    </row>
    <row r="315" ht="16.5" customHeight="1" spans="1:13">
      <c r="A315" s="10" t="s">
        <v>619</v>
      </c>
      <c r="B315" s="16" t="s">
        <v>590</v>
      </c>
      <c r="C315" s="16"/>
      <c r="D315" s="15" t="s">
        <v>620</v>
      </c>
      <c r="E315" s="16" t="s">
        <v>573</v>
      </c>
      <c r="F315" s="11">
        <v>3</v>
      </c>
      <c r="G315" s="13">
        <v>3</v>
      </c>
      <c r="H315" s="49"/>
      <c r="I315" s="27">
        <v>3</v>
      </c>
      <c r="J315" s="35"/>
      <c r="K315" s="27"/>
      <c r="L315" s="51"/>
      <c r="M315" s="34">
        <f t="shared" si="4"/>
        <v>9</v>
      </c>
    </row>
    <row r="316" ht="16.5" customHeight="1" spans="1:13">
      <c r="A316" s="10"/>
      <c r="B316" s="16"/>
      <c r="C316" s="16"/>
      <c r="D316" s="15" t="s">
        <v>621</v>
      </c>
      <c r="E316" s="16" t="s">
        <v>573</v>
      </c>
      <c r="F316" s="11">
        <v>0</v>
      </c>
      <c r="G316" s="13">
        <v>4</v>
      </c>
      <c r="H316" s="49"/>
      <c r="I316" s="27">
        <v>4</v>
      </c>
      <c r="J316" s="35"/>
      <c r="K316" s="27"/>
      <c r="L316" s="51"/>
      <c r="M316" s="34">
        <f t="shared" si="4"/>
        <v>8</v>
      </c>
    </row>
    <row r="317" ht="16.5" customHeight="1" spans="1:13">
      <c r="A317" s="10"/>
      <c r="B317" s="16"/>
      <c r="C317" s="16"/>
      <c r="D317" s="15" t="s">
        <v>622</v>
      </c>
      <c r="E317" s="16" t="s">
        <v>573</v>
      </c>
      <c r="F317" s="11">
        <v>0</v>
      </c>
      <c r="G317" s="13">
        <v>1</v>
      </c>
      <c r="H317" s="49"/>
      <c r="I317" s="27">
        <v>1</v>
      </c>
      <c r="J317" s="35"/>
      <c r="K317" s="27"/>
      <c r="L317" s="51"/>
      <c r="M317" s="34">
        <f t="shared" si="4"/>
        <v>2</v>
      </c>
    </row>
    <row r="318" ht="16.5" customHeight="1" spans="1:13">
      <c r="A318" s="10"/>
      <c r="B318" s="16"/>
      <c r="C318" s="16"/>
      <c r="D318" s="15" t="s">
        <v>623</v>
      </c>
      <c r="E318" s="16" t="s">
        <v>573</v>
      </c>
      <c r="F318" s="11">
        <v>3</v>
      </c>
      <c r="G318" s="13">
        <v>5</v>
      </c>
      <c r="H318" s="49"/>
      <c r="I318" s="27">
        <v>5</v>
      </c>
      <c r="J318" s="35"/>
      <c r="K318" s="27"/>
      <c r="L318" s="51"/>
      <c r="M318" s="34">
        <f t="shared" ref="M318:M381" si="5">SUM(F318:K318)</f>
        <v>13</v>
      </c>
    </row>
    <row r="319" ht="16.5" customHeight="1" spans="1:13">
      <c r="A319" s="10"/>
      <c r="B319" s="16"/>
      <c r="C319" s="16"/>
      <c r="D319" s="15" t="s">
        <v>624</v>
      </c>
      <c r="E319" s="16" t="s">
        <v>573</v>
      </c>
      <c r="F319" s="11">
        <v>1</v>
      </c>
      <c r="G319" s="13">
        <v>1</v>
      </c>
      <c r="H319" s="49"/>
      <c r="I319" s="27">
        <v>5</v>
      </c>
      <c r="J319" s="35"/>
      <c r="K319" s="27"/>
      <c r="L319" s="51"/>
      <c r="M319" s="34">
        <f t="shared" si="5"/>
        <v>7</v>
      </c>
    </row>
    <row r="320" ht="16.5" customHeight="1" spans="1:13">
      <c r="A320" s="10"/>
      <c r="B320" s="16"/>
      <c r="C320" s="16"/>
      <c r="D320" s="15" t="s">
        <v>625</v>
      </c>
      <c r="E320" s="16" t="s">
        <v>573</v>
      </c>
      <c r="F320" s="11">
        <v>0</v>
      </c>
      <c r="G320" s="13">
        <v>1</v>
      </c>
      <c r="H320" s="49"/>
      <c r="I320" s="27">
        <v>1</v>
      </c>
      <c r="J320" s="35"/>
      <c r="K320" s="27"/>
      <c r="L320" s="51"/>
      <c r="M320" s="34">
        <f t="shared" si="5"/>
        <v>2</v>
      </c>
    </row>
    <row r="321" ht="16.5" customHeight="1" spans="1:13">
      <c r="A321" s="10"/>
      <c r="B321" s="16"/>
      <c r="C321" s="16"/>
      <c r="D321" s="15" t="s">
        <v>626</v>
      </c>
      <c r="E321" s="16" t="s">
        <v>573</v>
      </c>
      <c r="F321" s="11">
        <v>0</v>
      </c>
      <c r="G321" s="13">
        <v>1</v>
      </c>
      <c r="H321" s="49"/>
      <c r="I321" s="27">
        <v>1</v>
      </c>
      <c r="J321" s="35"/>
      <c r="K321" s="27"/>
      <c r="L321" s="51"/>
      <c r="M321" s="34">
        <f t="shared" si="5"/>
        <v>2</v>
      </c>
    </row>
    <row r="322" ht="16.5" customHeight="1" spans="1:13">
      <c r="A322" s="10"/>
      <c r="B322" s="16"/>
      <c r="C322" s="16"/>
      <c r="D322" s="15" t="s">
        <v>627</v>
      </c>
      <c r="E322" s="16" t="s">
        <v>573</v>
      </c>
      <c r="F322" s="11">
        <v>0</v>
      </c>
      <c r="G322" s="13">
        <v>1</v>
      </c>
      <c r="H322" s="49"/>
      <c r="I322" s="27">
        <v>1</v>
      </c>
      <c r="J322" s="35"/>
      <c r="K322" s="27"/>
      <c r="L322" s="51"/>
      <c r="M322" s="34">
        <f t="shared" si="5"/>
        <v>2</v>
      </c>
    </row>
    <row r="323" ht="16.5" customHeight="1" spans="1:13">
      <c r="A323" s="10"/>
      <c r="B323" s="16"/>
      <c r="C323" s="16"/>
      <c r="D323" s="15" t="s">
        <v>628</v>
      </c>
      <c r="E323" s="16" t="s">
        <v>573</v>
      </c>
      <c r="F323" s="11">
        <v>0</v>
      </c>
      <c r="G323" s="13">
        <v>1</v>
      </c>
      <c r="H323" s="49"/>
      <c r="I323" s="27">
        <v>1</v>
      </c>
      <c r="J323" s="35"/>
      <c r="K323" s="27"/>
      <c r="L323" s="51"/>
      <c r="M323" s="34">
        <f t="shared" si="5"/>
        <v>2</v>
      </c>
    </row>
    <row r="324" ht="16.5" customHeight="1" spans="1:13">
      <c r="A324" s="10"/>
      <c r="B324" s="16"/>
      <c r="C324" s="16"/>
      <c r="D324" s="15" t="s">
        <v>629</v>
      </c>
      <c r="E324" s="16" t="s">
        <v>573</v>
      </c>
      <c r="F324" s="11">
        <v>0</v>
      </c>
      <c r="G324" s="13">
        <v>1</v>
      </c>
      <c r="H324" s="49"/>
      <c r="I324" s="27">
        <v>1</v>
      </c>
      <c r="J324" s="35"/>
      <c r="K324" s="27"/>
      <c r="L324" s="51"/>
      <c r="M324" s="34">
        <f t="shared" si="5"/>
        <v>2</v>
      </c>
    </row>
    <row r="325" ht="16.5" customHeight="1" spans="1:13">
      <c r="A325" s="10"/>
      <c r="B325" s="16"/>
      <c r="C325" s="16"/>
      <c r="D325" s="15" t="s">
        <v>630</v>
      </c>
      <c r="E325" s="16" t="s">
        <v>573</v>
      </c>
      <c r="F325" s="11">
        <v>0</v>
      </c>
      <c r="G325" s="13">
        <v>1</v>
      </c>
      <c r="H325" s="49"/>
      <c r="I325" s="27">
        <v>1</v>
      </c>
      <c r="J325" s="35"/>
      <c r="K325" s="27"/>
      <c r="L325" s="51"/>
      <c r="M325" s="34">
        <f t="shared" si="5"/>
        <v>2</v>
      </c>
    </row>
    <row r="326" ht="16.5" customHeight="1" spans="1:13">
      <c r="A326" s="10"/>
      <c r="B326" s="16"/>
      <c r="C326" s="16"/>
      <c r="D326" s="15" t="s">
        <v>631</v>
      </c>
      <c r="E326" s="16" t="s">
        <v>573</v>
      </c>
      <c r="F326" s="11">
        <v>0</v>
      </c>
      <c r="G326" s="13">
        <v>1</v>
      </c>
      <c r="H326" s="49"/>
      <c r="I326" s="27">
        <v>1</v>
      </c>
      <c r="J326" s="35"/>
      <c r="K326" s="27"/>
      <c r="L326" s="51"/>
      <c r="M326" s="34">
        <f t="shared" si="5"/>
        <v>2</v>
      </c>
    </row>
    <row r="327" ht="16.5" customHeight="1" spans="1:13">
      <c r="A327" s="10"/>
      <c r="B327" s="16"/>
      <c r="C327" s="16"/>
      <c r="D327" s="15" t="s">
        <v>632</v>
      </c>
      <c r="E327" s="16" t="s">
        <v>573</v>
      </c>
      <c r="F327" s="11">
        <v>0</v>
      </c>
      <c r="G327" s="13">
        <v>1</v>
      </c>
      <c r="H327" s="49"/>
      <c r="I327" s="27">
        <v>1</v>
      </c>
      <c r="J327" s="35"/>
      <c r="K327" s="27"/>
      <c r="L327" s="51"/>
      <c r="M327" s="34">
        <f t="shared" si="5"/>
        <v>2</v>
      </c>
    </row>
    <row r="328" ht="16.5" customHeight="1" spans="1:13">
      <c r="A328" s="10"/>
      <c r="B328" s="16"/>
      <c r="C328" s="16"/>
      <c r="D328" s="15" t="s">
        <v>633</v>
      </c>
      <c r="E328" s="16" t="s">
        <v>573</v>
      </c>
      <c r="F328" s="11">
        <v>0</v>
      </c>
      <c r="G328" s="13">
        <v>1</v>
      </c>
      <c r="H328" s="49"/>
      <c r="I328" s="27">
        <v>1</v>
      </c>
      <c r="J328" s="35"/>
      <c r="K328" s="27"/>
      <c r="L328" s="51"/>
      <c r="M328" s="34">
        <f t="shared" si="5"/>
        <v>2</v>
      </c>
    </row>
    <row r="329" ht="16.5" customHeight="1" spans="1:13">
      <c r="A329" s="10"/>
      <c r="B329" s="16"/>
      <c r="C329" s="16"/>
      <c r="D329" s="15" t="s">
        <v>634</v>
      </c>
      <c r="E329" s="16" t="s">
        <v>573</v>
      </c>
      <c r="F329" s="11">
        <v>0</v>
      </c>
      <c r="G329" s="13">
        <v>1</v>
      </c>
      <c r="H329" s="49"/>
      <c r="I329" s="27">
        <v>1</v>
      </c>
      <c r="J329" s="35"/>
      <c r="K329" s="27"/>
      <c r="L329" s="51"/>
      <c r="M329" s="34">
        <f t="shared" si="5"/>
        <v>2</v>
      </c>
    </row>
    <row r="330" ht="16.5" customHeight="1" spans="1:13">
      <c r="A330" s="10"/>
      <c r="B330" s="16"/>
      <c r="C330" s="16"/>
      <c r="D330" s="15" t="s">
        <v>635</v>
      </c>
      <c r="E330" s="16" t="s">
        <v>573</v>
      </c>
      <c r="F330" s="11">
        <v>0</v>
      </c>
      <c r="G330" s="13">
        <v>1</v>
      </c>
      <c r="H330" s="49"/>
      <c r="I330" s="27">
        <v>1</v>
      </c>
      <c r="J330" s="35"/>
      <c r="K330" s="27"/>
      <c r="L330" s="51"/>
      <c r="M330" s="34">
        <f t="shared" si="5"/>
        <v>2</v>
      </c>
    </row>
    <row r="331" ht="16.5" customHeight="1" spans="1:13">
      <c r="A331" s="10"/>
      <c r="B331" s="16"/>
      <c r="C331" s="16"/>
      <c r="D331" s="15" t="s">
        <v>636</v>
      </c>
      <c r="E331" s="16" t="s">
        <v>573</v>
      </c>
      <c r="F331" s="11">
        <v>1</v>
      </c>
      <c r="G331" s="13">
        <v>1</v>
      </c>
      <c r="H331" s="49"/>
      <c r="I331" s="27">
        <v>1</v>
      </c>
      <c r="J331" s="35"/>
      <c r="K331" s="27"/>
      <c r="L331" s="51"/>
      <c r="M331" s="34">
        <f t="shared" si="5"/>
        <v>3</v>
      </c>
    </row>
    <row r="332" ht="16.5" customHeight="1" spans="1:13">
      <c r="A332" s="10"/>
      <c r="B332" s="16"/>
      <c r="C332" s="16"/>
      <c r="D332" s="15" t="s">
        <v>637</v>
      </c>
      <c r="E332" s="16" t="s">
        <v>573</v>
      </c>
      <c r="F332" s="11">
        <v>0</v>
      </c>
      <c r="G332" s="13">
        <v>1</v>
      </c>
      <c r="H332" s="49"/>
      <c r="I332" s="27">
        <v>1</v>
      </c>
      <c r="J332" s="35"/>
      <c r="K332" s="27"/>
      <c r="L332" s="51"/>
      <c r="M332" s="34">
        <f t="shared" si="5"/>
        <v>2</v>
      </c>
    </row>
    <row r="333" ht="42.75" customHeight="1" spans="1:13">
      <c r="A333" s="10"/>
      <c r="B333" s="16"/>
      <c r="C333" s="16"/>
      <c r="D333" s="15" t="s">
        <v>638</v>
      </c>
      <c r="E333" s="62" t="s">
        <v>639</v>
      </c>
      <c r="F333" s="11"/>
      <c r="G333" s="13"/>
      <c r="H333" s="49"/>
      <c r="I333" s="27"/>
      <c r="J333" s="35"/>
      <c r="K333" s="27"/>
      <c r="L333" s="51"/>
      <c r="M333" s="34">
        <f t="shared" si="5"/>
        <v>0</v>
      </c>
    </row>
    <row r="334" ht="17.1" customHeight="1" spans="1:13">
      <c r="A334" s="19" t="s">
        <v>640</v>
      </c>
      <c r="B334" s="19"/>
      <c r="C334" s="19"/>
      <c r="D334" s="19"/>
      <c r="E334" s="19"/>
      <c r="F334" s="19"/>
      <c r="G334" s="20"/>
      <c r="H334" s="21" t="s">
        <v>324</v>
      </c>
      <c r="I334" s="21" t="e">
        <f>I315+I316+I317+I318+I319+I321+I320+I322+I323+I324+I325+I327+I326+#REF!+I328+#REF!+I329+I330+I331+I332</f>
        <v>#REF!</v>
      </c>
      <c r="J334" s="38" t="s">
        <v>324</v>
      </c>
      <c r="K334" s="21">
        <f>SUM(K315:K332)</f>
        <v>0</v>
      </c>
      <c r="L334" s="37"/>
      <c r="M334" s="34" t="e">
        <f t="shared" si="5"/>
        <v>#REF!</v>
      </c>
    </row>
    <row r="335" ht="16.5" customHeight="1" spans="1:13">
      <c r="A335" s="63" t="s">
        <v>641</v>
      </c>
      <c r="B335" s="16" t="s">
        <v>642</v>
      </c>
      <c r="C335" s="64" t="s">
        <v>643</v>
      </c>
      <c r="D335" s="15" t="s">
        <v>644</v>
      </c>
      <c r="E335" s="11" t="s">
        <v>37</v>
      </c>
      <c r="F335" s="11">
        <v>0</v>
      </c>
      <c r="G335" s="13">
        <v>30</v>
      </c>
      <c r="H335" s="49"/>
      <c r="I335" s="27">
        <v>10</v>
      </c>
      <c r="J335" s="35"/>
      <c r="K335" s="27"/>
      <c r="L335" s="51"/>
      <c r="M335" s="34">
        <f t="shared" si="5"/>
        <v>40</v>
      </c>
    </row>
    <row r="336" ht="16.5" customHeight="1" spans="1:13">
      <c r="A336" s="65"/>
      <c r="B336" s="16"/>
      <c r="C336" s="64" t="s">
        <v>645</v>
      </c>
      <c r="D336" s="15" t="s">
        <v>646</v>
      </c>
      <c r="E336" s="11" t="s">
        <v>37</v>
      </c>
      <c r="F336" s="11">
        <v>0</v>
      </c>
      <c r="G336" s="13">
        <v>30</v>
      </c>
      <c r="H336" s="49"/>
      <c r="I336" s="27">
        <v>10</v>
      </c>
      <c r="J336" s="35"/>
      <c r="K336" s="27"/>
      <c r="L336" s="51"/>
      <c r="M336" s="34">
        <f t="shared" si="5"/>
        <v>40</v>
      </c>
    </row>
    <row r="337" ht="16.5" customHeight="1" spans="1:13">
      <c r="A337" s="65"/>
      <c r="B337" s="16"/>
      <c r="C337" s="64" t="s">
        <v>647</v>
      </c>
      <c r="D337" s="15" t="s">
        <v>648</v>
      </c>
      <c r="E337" s="11" t="s">
        <v>40</v>
      </c>
      <c r="F337" s="11">
        <v>2</v>
      </c>
      <c r="G337" s="13">
        <v>30</v>
      </c>
      <c r="H337" s="49"/>
      <c r="I337" s="27">
        <v>5</v>
      </c>
      <c r="J337" s="35"/>
      <c r="K337" s="27"/>
      <c r="L337" s="51"/>
      <c r="M337" s="34">
        <f t="shared" si="5"/>
        <v>37</v>
      </c>
    </row>
    <row r="338" ht="16.5" customHeight="1" spans="1:13">
      <c r="A338" s="65"/>
      <c r="B338" s="16"/>
      <c r="C338" s="64"/>
      <c r="D338" s="15" t="s">
        <v>649</v>
      </c>
      <c r="E338" s="11" t="s">
        <v>131</v>
      </c>
      <c r="F338" s="11">
        <v>200</v>
      </c>
      <c r="G338" s="13">
        <v>30</v>
      </c>
      <c r="H338" s="49"/>
      <c r="I338" s="27">
        <v>250</v>
      </c>
      <c r="J338" s="35"/>
      <c r="K338" s="27"/>
      <c r="L338" s="51"/>
      <c r="M338" s="34">
        <f t="shared" si="5"/>
        <v>480</v>
      </c>
    </row>
    <row r="339" ht="16.5" customHeight="1" spans="1:13">
      <c r="A339" s="65"/>
      <c r="B339" s="16"/>
      <c r="C339" s="64" t="s">
        <v>650</v>
      </c>
      <c r="D339" s="15" t="s">
        <v>651</v>
      </c>
      <c r="E339" s="11" t="s">
        <v>15</v>
      </c>
      <c r="F339" s="11">
        <v>0</v>
      </c>
      <c r="G339" s="13">
        <v>30</v>
      </c>
      <c r="H339" s="49"/>
      <c r="I339" s="27">
        <v>20</v>
      </c>
      <c r="J339" s="35"/>
      <c r="K339" s="27"/>
      <c r="L339" s="51"/>
      <c r="M339" s="34">
        <f t="shared" si="5"/>
        <v>50</v>
      </c>
    </row>
    <row r="340" ht="16.5" customHeight="1" spans="1:13">
      <c r="A340" s="65"/>
      <c r="B340" s="16"/>
      <c r="C340" s="64"/>
      <c r="D340" s="15" t="s">
        <v>652</v>
      </c>
      <c r="E340" s="11" t="s">
        <v>15</v>
      </c>
      <c r="F340" s="11">
        <v>0</v>
      </c>
      <c r="G340" s="13">
        <v>30</v>
      </c>
      <c r="H340" s="49"/>
      <c r="I340" s="27">
        <v>20</v>
      </c>
      <c r="J340" s="35"/>
      <c r="K340" s="27"/>
      <c r="L340" s="51"/>
      <c r="M340" s="34">
        <f t="shared" si="5"/>
        <v>50</v>
      </c>
    </row>
    <row r="341" ht="16.5" customHeight="1" spans="1:13">
      <c r="A341" s="65"/>
      <c r="B341" s="16"/>
      <c r="C341" s="66" t="s">
        <v>205</v>
      </c>
      <c r="D341" s="15" t="s">
        <v>653</v>
      </c>
      <c r="E341" s="11" t="s">
        <v>15</v>
      </c>
      <c r="F341" s="11">
        <v>0</v>
      </c>
      <c r="G341" s="13">
        <v>30</v>
      </c>
      <c r="H341" s="49"/>
      <c r="I341" s="27">
        <v>10</v>
      </c>
      <c r="J341" s="35"/>
      <c r="K341" s="27"/>
      <c r="L341" s="51"/>
      <c r="M341" s="34">
        <f t="shared" si="5"/>
        <v>40</v>
      </c>
    </row>
    <row r="342" ht="16.5" customHeight="1" spans="1:13">
      <c r="A342" s="65"/>
      <c r="B342" s="16"/>
      <c r="C342" s="66"/>
      <c r="D342" s="15" t="s">
        <v>207</v>
      </c>
      <c r="E342" s="11" t="s">
        <v>15</v>
      </c>
      <c r="F342" s="11">
        <v>0</v>
      </c>
      <c r="G342" s="13">
        <v>30</v>
      </c>
      <c r="H342" s="49"/>
      <c r="I342" s="27">
        <v>10</v>
      </c>
      <c r="J342" s="35"/>
      <c r="K342" s="27"/>
      <c r="L342" s="51"/>
      <c r="M342" s="34">
        <f t="shared" si="5"/>
        <v>40</v>
      </c>
    </row>
    <row r="343" ht="16.5" customHeight="1" spans="1:13">
      <c r="A343" s="65"/>
      <c r="B343" s="16"/>
      <c r="C343" s="66" t="s">
        <v>208</v>
      </c>
      <c r="D343" s="15" t="s">
        <v>209</v>
      </c>
      <c r="E343" s="11" t="s">
        <v>15</v>
      </c>
      <c r="F343" s="11">
        <v>20</v>
      </c>
      <c r="G343" s="13">
        <v>30</v>
      </c>
      <c r="H343" s="49"/>
      <c r="I343" s="27">
        <v>30</v>
      </c>
      <c r="J343" s="35"/>
      <c r="K343" s="27"/>
      <c r="L343" s="51"/>
      <c r="M343" s="34">
        <f t="shared" si="5"/>
        <v>80</v>
      </c>
    </row>
    <row r="344" ht="16.5" customHeight="1" spans="1:13">
      <c r="A344" s="65"/>
      <c r="B344" s="16"/>
      <c r="C344" s="66"/>
      <c r="D344" s="15" t="s">
        <v>210</v>
      </c>
      <c r="E344" s="11" t="s">
        <v>15</v>
      </c>
      <c r="F344" s="11">
        <v>20</v>
      </c>
      <c r="G344" s="13">
        <v>30</v>
      </c>
      <c r="H344" s="49"/>
      <c r="I344" s="27">
        <v>30</v>
      </c>
      <c r="J344" s="35"/>
      <c r="K344" s="27"/>
      <c r="L344" s="51"/>
      <c r="M344" s="34">
        <f t="shared" si="5"/>
        <v>80</v>
      </c>
    </row>
    <row r="345" ht="16.5" customHeight="1" spans="1:13">
      <c r="A345" s="65"/>
      <c r="B345" s="16"/>
      <c r="C345" s="66" t="s">
        <v>211</v>
      </c>
      <c r="D345" s="15" t="s">
        <v>654</v>
      </c>
      <c r="E345" s="11" t="s">
        <v>213</v>
      </c>
      <c r="F345" s="11">
        <v>30</v>
      </c>
      <c r="G345" s="13">
        <v>30</v>
      </c>
      <c r="H345" s="49"/>
      <c r="I345" s="27">
        <v>50</v>
      </c>
      <c r="J345" s="35"/>
      <c r="K345" s="27"/>
      <c r="L345" s="51"/>
      <c r="M345" s="34">
        <f t="shared" si="5"/>
        <v>110</v>
      </c>
    </row>
    <row r="346" ht="16.5" customHeight="1" spans="1:13">
      <c r="A346" s="65"/>
      <c r="B346" s="16"/>
      <c r="C346" s="66" t="s">
        <v>655</v>
      </c>
      <c r="D346" s="15" t="s">
        <v>656</v>
      </c>
      <c r="E346" s="11" t="s">
        <v>213</v>
      </c>
      <c r="F346" s="11">
        <v>30</v>
      </c>
      <c r="G346" s="13">
        <v>30</v>
      </c>
      <c r="H346" s="49"/>
      <c r="I346" s="27">
        <v>100</v>
      </c>
      <c r="J346" s="35"/>
      <c r="K346" s="27"/>
      <c r="L346" s="51"/>
      <c r="M346" s="34">
        <f t="shared" si="5"/>
        <v>160</v>
      </c>
    </row>
    <row r="347" ht="16.5" customHeight="1" spans="1:13">
      <c r="A347" s="65"/>
      <c r="B347" s="16"/>
      <c r="C347" s="66"/>
      <c r="D347" s="15" t="s">
        <v>657</v>
      </c>
      <c r="E347" s="11" t="s">
        <v>213</v>
      </c>
      <c r="F347" s="11">
        <v>30</v>
      </c>
      <c r="G347" s="13">
        <v>30</v>
      </c>
      <c r="H347" s="49"/>
      <c r="I347" s="27">
        <v>50</v>
      </c>
      <c r="J347" s="35"/>
      <c r="K347" s="27"/>
      <c r="L347" s="51"/>
      <c r="M347" s="34">
        <f t="shared" si="5"/>
        <v>110</v>
      </c>
    </row>
    <row r="348" ht="16.5" hidden="1" customHeight="1" spans="1:13">
      <c r="A348" s="65"/>
      <c r="B348" s="16"/>
      <c r="C348" s="66"/>
      <c r="D348" s="15" t="s">
        <v>658</v>
      </c>
      <c r="E348" s="11" t="s">
        <v>213</v>
      </c>
      <c r="F348" s="11">
        <v>30</v>
      </c>
      <c r="G348" s="13">
        <v>30</v>
      </c>
      <c r="H348" s="49"/>
      <c r="I348" s="27"/>
      <c r="J348" s="35"/>
      <c r="K348" s="27"/>
      <c r="L348" s="51"/>
      <c r="M348" s="34">
        <f t="shared" si="5"/>
        <v>60</v>
      </c>
    </row>
    <row r="349" ht="16.5" customHeight="1" spans="1:13">
      <c r="A349" s="65"/>
      <c r="B349" s="16"/>
      <c r="C349" s="66" t="s">
        <v>659</v>
      </c>
      <c r="D349" s="15" t="s">
        <v>660</v>
      </c>
      <c r="E349" s="11" t="s">
        <v>213</v>
      </c>
      <c r="F349" s="11">
        <v>30</v>
      </c>
      <c r="G349" s="13">
        <v>30</v>
      </c>
      <c r="H349" s="49"/>
      <c r="I349" s="27">
        <v>30</v>
      </c>
      <c r="J349" s="35"/>
      <c r="K349" s="27"/>
      <c r="L349" s="51"/>
      <c r="M349" s="34">
        <f t="shared" si="5"/>
        <v>90</v>
      </c>
    </row>
    <row r="350" ht="16.5" customHeight="1" spans="1:13">
      <c r="A350" s="65"/>
      <c r="B350" s="16"/>
      <c r="C350" s="66" t="s">
        <v>214</v>
      </c>
      <c r="D350" s="15" t="s">
        <v>661</v>
      </c>
      <c r="E350" s="11" t="s">
        <v>15</v>
      </c>
      <c r="F350" s="11">
        <v>30</v>
      </c>
      <c r="G350" s="13">
        <v>30</v>
      </c>
      <c r="H350" s="49"/>
      <c r="I350" s="27">
        <v>100</v>
      </c>
      <c r="J350" s="35"/>
      <c r="K350" s="27"/>
      <c r="L350" s="51"/>
      <c r="M350" s="34">
        <f t="shared" si="5"/>
        <v>160</v>
      </c>
    </row>
    <row r="351" ht="16.5" customHeight="1" spans="1:13">
      <c r="A351" s="65"/>
      <c r="B351" s="16"/>
      <c r="C351" s="66"/>
      <c r="D351" s="15" t="s">
        <v>662</v>
      </c>
      <c r="E351" s="11" t="s">
        <v>15</v>
      </c>
      <c r="F351" s="11">
        <v>0</v>
      </c>
      <c r="G351" s="13">
        <v>30</v>
      </c>
      <c r="H351" s="49"/>
      <c r="I351" s="27">
        <v>50</v>
      </c>
      <c r="J351" s="35"/>
      <c r="K351" s="27"/>
      <c r="L351" s="51"/>
      <c r="M351" s="34">
        <f t="shared" si="5"/>
        <v>80</v>
      </c>
    </row>
    <row r="352" ht="16.5" customHeight="1" spans="1:13">
      <c r="A352" s="65"/>
      <c r="B352" s="16"/>
      <c r="C352" s="66"/>
      <c r="D352" s="15" t="s">
        <v>663</v>
      </c>
      <c r="E352" s="11" t="s">
        <v>15</v>
      </c>
      <c r="F352" s="11">
        <v>0</v>
      </c>
      <c r="G352" s="13">
        <v>30</v>
      </c>
      <c r="H352" s="49"/>
      <c r="I352" s="27">
        <v>20</v>
      </c>
      <c r="J352" s="35"/>
      <c r="K352" s="27"/>
      <c r="L352" s="51"/>
      <c r="M352" s="34">
        <f t="shared" si="5"/>
        <v>50</v>
      </c>
    </row>
    <row r="353" ht="16.5" customHeight="1" spans="1:13">
      <c r="A353" s="65"/>
      <c r="B353" s="16"/>
      <c r="C353" s="66" t="s">
        <v>217</v>
      </c>
      <c r="D353" s="15" t="s">
        <v>664</v>
      </c>
      <c r="E353" s="11" t="s">
        <v>15</v>
      </c>
      <c r="F353" s="11">
        <v>30</v>
      </c>
      <c r="G353" s="13">
        <v>30</v>
      </c>
      <c r="H353" s="49"/>
      <c r="I353" s="27">
        <v>50</v>
      </c>
      <c r="J353" s="35"/>
      <c r="K353" s="27"/>
      <c r="L353" s="51"/>
      <c r="M353" s="34">
        <f t="shared" si="5"/>
        <v>110</v>
      </c>
    </row>
    <row r="354" ht="16.5" customHeight="1" spans="1:13">
      <c r="A354" s="65"/>
      <c r="B354" s="16"/>
      <c r="C354" s="66"/>
      <c r="D354" s="15" t="s">
        <v>665</v>
      </c>
      <c r="E354" s="11" t="s">
        <v>15</v>
      </c>
      <c r="F354" s="11">
        <v>30</v>
      </c>
      <c r="G354" s="13">
        <v>30</v>
      </c>
      <c r="H354" s="49"/>
      <c r="I354" s="27">
        <v>50</v>
      </c>
      <c r="J354" s="35"/>
      <c r="K354" s="27"/>
      <c r="L354" s="51"/>
      <c r="M354" s="34">
        <f t="shared" si="5"/>
        <v>110</v>
      </c>
    </row>
    <row r="355" ht="16.5" customHeight="1" spans="1:13">
      <c r="A355" s="65"/>
      <c r="B355" s="16"/>
      <c r="C355" s="66" t="s">
        <v>666</v>
      </c>
      <c r="D355" s="15" t="s">
        <v>667</v>
      </c>
      <c r="E355" s="11" t="s">
        <v>213</v>
      </c>
      <c r="F355" s="11">
        <v>30</v>
      </c>
      <c r="G355" s="13">
        <v>30</v>
      </c>
      <c r="H355" s="49"/>
      <c r="I355" s="27">
        <v>30</v>
      </c>
      <c r="J355" s="35"/>
      <c r="K355" s="27"/>
      <c r="L355" s="51"/>
      <c r="M355" s="34">
        <f t="shared" si="5"/>
        <v>90</v>
      </c>
    </row>
    <row r="356" ht="16.5" customHeight="1" spans="1:13">
      <c r="A356" s="65"/>
      <c r="B356" s="16"/>
      <c r="C356" s="66" t="s">
        <v>220</v>
      </c>
      <c r="D356" s="15" t="s">
        <v>221</v>
      </c>
      <c r="E356" s="11" t="s">
        <v>213</v>
      </c>
      <c r="F356" s="11">
        <v>30</v>
      </c>
      <c r="G356" s="13">
        <v>30</v>
      </c>
      <c r="H356" s="49"/>
      <c r="I356" s="27">
        <v>1</v>
      </c>
      <c r="J356" s="35"/>
      <c r="K356" s="27"/>
      <c r="L356" s="51"/>
      <c r="M356" s="34">
        <f t="shared" si="5"/>
        <v>61</v>
      </c>
    </row>
    <row r="357" ht="16.5" customHeight="1" spans="1:13">
      <c r="A357" s="65"/>
      <c r="B357" s="16"/>
      <c r="C357" s="66" t="s">
        <v>668</v>
      </c>
      <c r="D357" s="15" t="s">
        <v>669</v>
      </c>
      <c r="E357" s="11" t="s">
        <v>213</v>
      </c>
      <c r="F357" s="11">
        <v>30</v>
      </c>
      <c r="G357" s="13">
        <v>30</v>
      </c>
      <c r="H357" s="49"/>
      <c r="I357" s="27">
        <v>30</v>
      </c>
      <c r="J357" s="35"/>
      <c r="K357" s="27"/>
      <c r="L357" s="51"/>
      <c r="M357" s="34">
        <f t="shared" si="5"/>
        <v>90</v>
      </c>
    </row>
    <row r="358" ht="16.5" customHeight="1" spans="1:13">
      <c r="A358" s="65"/>
      <c r="B358" s="16"/>
      <c r="C358" s="66" t="s">
        <v>222</v>
      </c>
      <c r="D358" s="66" t="s">
        <v>223</v>
      </c>
      <c r="E358" s="11" t="s">
        <v>213</v>
      </c>
      <c r="F358" s="11">
        <v>30</v>
      </c>
      <c r="G358" s="13">
        <v>30</v>
      </c>
      <c r="H358" s="49"/>
      <c r="I358" s="27">
        <v>30</v>
      </c>
      <c r="J358" s="35"/>
      <c r="K358" s="27"/>
      <c r="L358" s="51"/>
      <c r="M358" s="34">
        <f t="shared" si="5"/>
        <v>90</v>
      </c>
    </row>
    <row r="359" ht="16.5" customHeight="1" spans="1:13">
      <c r="A359" s="65"/>
      <c r="B359" s="15" t="s">
        <v>670</v>
      </c>
      <c r="C359" s="66" t="s">
        <v>671</v>
      </c>
      <c r="D359" s="66" t="s">
        <v>672</v>
      </c>
      <c r="E359" s="11" t="s">
        <v>236</v>
      </c>
      <c r="F359" s="11">
        <v>120</v>
      </c>
      <c r="G359" s="13">
        <v>500</v>
      </c>
      <c r="H359" s="49"/>
      <c r="I359" s="27">
        <v>500</v>
      </c>
      <c r="J359" s="35"/>
      <c r="K359" s="27"/>
      <c r="L359" s="51"/>
      <c r="M359" s="34">
        <f t="shared" si="5"/>
        <v>1120</v>
      </c>
    </row>
    <row r="360" ht="16.5" customHeight="1" spans="1:13">
      <c r="A360" s="65"/>
      <c r="B360" s="15"/>
      <c r="C360" s="66" t="s">
        <v>673</v>
      </c>
      <c r="D360" s="66" t="s">
        <v>674</v>
      </c>
      <c r="E360" s="11" t="s">
        <v>236</v>
      </c>
      <c r="F360" s="11">
        <v>0</v>
      </c>
      <c r="G360" s="13">
        <v>0</v>
      </c>
      <c r="H360" s="49"/>
      <c r="I360" s="27">
        <v>500</v>
      </c>
      <c r="J360" s="35"/>
      <c r="K360" s="27"/>
      <c r="L360" s="51"/>
      <c r="M360" s="34">
        <f t="shared" si="5"/>
        <v>500</v>
      </c>
    </row>
    <row r="361" ht="16.5" customHeight="1" spans="1:13">
      <c r="A361" s="65"/>
      <c r="B361" s="15"/>
      <c r="C361" s="66" t="s">
        <v>675</v>
      </c>
      <c r="D361" s="66" t="s">
        <v>676</v>
      </c>
      <c r="E361" s="11" t="s">
        <v>236</v>
      </c>
      <c r="F361" s="11">
        <v>0</v>
      </c>
      <c r="G361" s="13">
        <v>0</v>
      </c>
      <c r="H361" s="49"/>
      <c r="I361" s="27">
        <v>100</v>
      </c>
      <c r="J361" s="35"/>
      <c r="K361" s="27"/>
      <c r="L361" s="51"/>
      <c r="M361" s="34">
        <f t="shared" si="5"/>
        <v>100</v>
      </c>
    </row>
    <row r="362" ht="16.5" customHeight="1" spans="1:13">
      <c r="A362" s="65"/>
      <c r="B362" s="15"/>
      <c r="C362" s="66" t="s">
        <v>677</v>
      </c>
      <c r="D362" s="66" t="s">
        <v>678</v>
      </c>
      <c r="E362" s="11" t="s">
        <v>236</v>
      </c>
      <c r="F362" s="11">
        <v>0</v>
      </c>
      <c r="G362" s="13">
        <v>0</v>
      </c>
      <c r="H362" s="49"/>
      <c r="I362" s="27">
        <v>50</v>
      </c>
      <c r="J362" s="35"/>
      <c r="K362" s="27"/>
      <c r="L362" s="51"/>
      <c r="M362" s="34">
        <f t="shared" si="5"/>
        <v>50</v>
      </c>
    </row>
    <row r="363" ht="16.5" customHeight="1" spans="1:13">
      <c r="A363" s="65"/>
      <c r="B363" s="15"/>
      <c r="C363" s="66" t="s">
        <v>679</v>
      </c>
      <c r="D363" s="66" t="s">
        <v>680</v>
      </c>
      <c r="E363" s="11" t="s">
        <v>681</v>
      </c>
      <c r="F363" s="11">
        <v>200</v>
      </c>
      <c r="G363" s="13">
        <v>200</v>
      </c>
      <c r="H363" s="49"/>
      <c r="I363" s="27">
        <v>300</v>
      </c>
      <c r="J363" s="35"/>
      <c r="K363" s="27"/>
      <c r="L363" s="51"/>
      <c r="M363" s="34">
        <f t="shared" si="5"/>
        <v>700</v>
      </c>
    </row>
    <row r="364" ht="16.5" customHeight="1" spans="1:13">
      <c r="A364" s="65"/>
      <c r="B364" s="15"/>
      <c r="C364" s="66" t="s">
        <v>682</v>
      </c>
      <c r="D364" s="66" t="s">
        <v>683</v>
      </c>
      <c r="E364" s="11" t="s">
        <v>684</v>
      </c>
      <c r="F364" s="11">
        <v>200</v>
      </c>
      <c r="G364" s="13">
        <v>200</v>
      </c>
      <c r="H364" s="49"/>
      <c r="I364" s="27">
        <v>100</v>
      </c>
      <c r="J364" s="35"/>
      <c r="K364" s="27"/>
      <c r="L364" s="51"/>
      <c r="M364" s="34">
        <f t="shared" si="5"/>
        <v>500</v>
      </c>
    </row>
    <row r="365" ht="16.5" customHeight="1" spans="1:13">
      <c r="A365" s="65"/>
      <c r="B365" s="15"/>
      <c r="C365" s="66" t="s">
        <v>685</v>
      </c>
      <c r="D365" s="66" t="s">
        <v>686</v>
      </c>
      <c r="E365" s="11" t="s">
        <v>15</v>
      </c>
      <c r="F365" s="11">
        <v>0</v>
      </c>
      <c r="G365" s="13">
        <v>200</v>
      </c>
      <c r="H365" s="49"/>
      <c r="I365" s="27">
        <v>100</v>
      </c>
      <c r="J365" s="35"/>
      <c r="K365" s="27"/>
      <c r="L365" s="51"/>
      <c r="M365" s="34">
        <f t="shared" si="5"/>
        <v>300</v>
      </c>
    </row>
    <row r="366" ht="16.5" customHeight="1" spans="1:13">
      <c r="A366" s="65"/>
      <c r="B366" s="15"/>
      <c r="C366" s="66" t="s">
        <v>687</v>
      </c>
      <c r="D366" s="66" t="s">
        <v>688</v>
      </c>
      <c r="E366" s="11" t="s">
        <v>689</v>
      </c>
      <c r="F366" s="11">
        <v>200</v>
      </c>
      <c r="G366" s="13">
        <v>200</v>
      </c>
      <c r="H366" s="49"/>
      <c r="I366" s="27">
        <v>100</v>
      </c>
      <c r="J366" s="35"/>
      <c r="K366" s="27"/>
      <c r="L366" s="51"/>
      <c r="M366" s="34">
        <f t="shared" si="5"/>
        <v>500</v>
      </c>
    </row>
    <row r="367" ht="16.5" customHeight="1" spans="1:13">
      <c r="A367" s="65"/>
      <c r="B367" s="15"/>
      <c r="C367" s="66" t="s">
        <v>690</v>
      </c>
      <c r="D367" s="66" t="s">
        <v>691</v>
      </c>
      <c r="E367" s="11" t="s">
        <v>692</v>
      </c>
      <c r="F367" s="11">
        <v>200</v>
      </c>
      <c r="G367" s="13">
        <v>200</v>
      </c>
      <c r="H367" s="49"/>
      <c r="I367" s="27">
        <v>200</v>
      </c>
      <c r="J367" s="35"/>
      <c r="K367" s="27"/>
      <c r="L367" s="51"/>
      <c r="M367" s="34">
        <f t="shared" si="5"/>
        <v>600</v>
      </c>
    </row>
    <row r="368" ht="16.5" customHeight="1" spans="1:13">
      <c r="A368" s="65"/>
      <c r="B368" s="15"/>
      <c r="C368" s="66" t="s">
        <v>693</v>
      </c>
      <c r="D368" s="66" t="s">
        <v>689</v>
      </c>
      <c r="E368" s="11" t="s">
        <v>689</v>
      </c>
      <c r="F368" s="11">
        <v>200</v>
      </c>
      <c r="G368" s="13">
        <v>200</v>
      </c>
      <c r="H368" s="49"/>
      <c r="I368" s="27">
        <v>100</v>
      </c>
      <c r="J368" s="35"/>
      <c r="K368" s="27"/>
      <c r="L368" s="51"/>
      <c r="M368" s="34">
        <f t="shared" si="5"/>
        <v>500</v>
      </c>
    </row>
    <row r="369" ht="17.1" customHeight="1" spans="1:13">
      <c r="A369" s="19" t="s">
        <v>694</v>
      </c>
      <c r="B369" s="19"/>
      <c r="C369" s="19"/>
      <c r="D369" s="19"/>
      <c r="E369" s="19"/>
      <c r="F369" s="19"/>
      <c r="G369" s="20"/>
      <c r="H369" s="21" t="s">
        <v>324</v>
      </c>
      <c r="I369" s="21">
        <f>SUM(I335:I368)</f>
        <v>3036</v>
      </c>
      <c r="J369" s="38" t="s">
        <v>324</v>
      </c>
      <c r="K369" s="21">
        <f>SUM(K335:K368)</f>
        <v>0</v>
      </c>
      <c r="L369" s="37"/>
      <c r="M369" s="34">
        <f t="shared" si="5"/>
        <v>3036</v>
      </c>
    </row>
    <row r="370" ht="16.5" customHeight="1" spans="1:13">
      <c r="A370" s="10" t="s">
        <v>695</v>
      </c>
      <c r="B370" s="15" t="s">
        <v>696</v>
      </c>
      <c r="C370" s="67" t="s">
        <v>697</v>
      </c>
      <c r="D370" s="67" t="s">
        <v>698</v>
      </c>
      <c r="E370" s="11" t="s">
        <v>131</v>
      </c>
      <c r="F370" s="11">
        <v>100</v>
      </c>
      <c r="G370" s="13">
        <v>100</v>
      </c>
      <c r="H370" s="49"/>
      <c r="I370" s="27">
        <v>50</v>
      </c>
      <c r="J370" s="35"/>
      <c r="K370" s="27"/>
      <c r="L370" s="51"/>
      <c r="M370" s="34">
        <f t="shared" si="5"/>
        <v>250</v>
      </c>
    </row>
    <row r="371" ht="16.5" customHeight="1" spans="1:13">
      <c r="A371" s="10"/>
      <c r="B371" s="15"/>
      <c r="C371" s="67" t="s">
        <v>699</v>
      </c>
      <c r="D371" s="67" t="s">
        <v>698</v>
      </c>
      <c r="E371" s="11" t="s">
        <v>131</v>
      </c>
      <c r="F371" s="11">
        <v>50</v>
      </c>
      <c r="G371" s="13">
        <v>100</v>
      </c>
      <c r="H371" s="49"/>
      <c r="I371" s="27">
        <v>50</v>
      </c>
      <c r="J371" s="35"/>
      <c r="K371" s="27"/>
      <c r="L371" s="51"/>
      <c r="M371" s="34">
        <f t="shared" si="5"/>
        <v>200</v>
      </c>
    </row>
    <row r="372" ht="16.5" customHeight="1" spans="1:13">
      <c r="A372" s="10"/>
      <c r="B372" s="15"/>
      <c r="C372" s="67" t="s">
        <v>700</v>
      </c>
      <c r="D372" s="67" t="s">
        <v>701</v>
      </c>
      <c r="E372" s="11" t="s">
        <v>131</v>
      </c>
      <c r="F372" s="11">
        <v>20</v>
      </c>
      <c r="G372" s="13">
        <v>100</v>
      </c>
      <c r="H372" s="49"/>
      <c r="I372" s="27">
        <v>50</v>
      </c>
      <c r="J372" s="35"/>
      <c r="K372" s="27"/>
      <c r="L372" s="51"/>
      <c r="M372" s="34">
        <f t="shared" si="5"/>
        <v>170</v>
      </c>
    </row>
    <row r="373" ht="16.5" customHeight="1" spans="1:13">
      <c r="A373" s="10"/>
      <c r="B373" s="15" t="s">
        <v>702</v>
      </c>
      <c r="C373" s="68" t="s">
        <v>703</v>
      </c>
      <c r="D373" s="68" t="s">
        <v>704</v>
      </c>
      <c r="E373" s="11" t="s">
        <v>131</v>
      </c>
      <c r="F373" s="11">
        <v>0</v>
      </c>
      <c r="G373" s="13">
        <v>100</v>
      </c>
      <c r="H373" s="49"/>
      <c r="I373" s="27">
        <v>50</v>
      </c>
      <c r="J373" s="35"/>
      <c r="K373" s="27"/>
      <c r="L373" s="51"/>
      <c r="M373" s="34">
        <f t="shared" si="5"/>
        <v>150</v>
      </c>
    </row>
    <row r="374" ht="53.1" customHeight="1" spans="1:13">
      <c r="A374" s="10"/>
      <c r="B374" s="15"/>
      <c r="C374" s="68"/>
      <c r="D374" s="68" t="s">
        <v>705</v>
      </c>
      <c r="E374" s="11" t="s">
        <v>639</v>
      </c>
      <c r="F374" s="11"/>
      <c r="G374" s="13"/>
      <c r="H374" s="49"/>
      <c r="I374" s="27"/>
      <c r="J374" s="35"/>
      <c r="K374" s="27"/>
      <c r="L374" s="51"/>
      <c r="M374" s="34">
        <f t="shared" si="5"/>
        <v>0</v>
      </c>
    </row>
    <row r="375" ht="16.5" customHeight="1" spans="1:13">
      <c r="A375" s="10"/>
      <c r="B375" s="15"/>
      <c r="C375" s="68" t="s">
        <v>706</v>
      </c>
      <c r="D375" s="68" t="s">
        <v>707</v>
      </c>
      <c r="E375" s="11" t="s">
        <v>255</v>
      </c>
      <c r="F375" s="11">
        <v>100</v>
      </c>
      <c r="G375" s="13">
        <v>300</v>
      </c>
      <c r="H375" s="49"/>
      <c r="I375" s="27">
        <v>160</v>
      </c>
      <c r="J375" s="35"/>
      <c r="K375" s="27"/>
      <c r="L375" s="51"/>
      <c r="M375" s="34">
        <f t="shared" si="5"/>
        <v>560</v>
      </c>
    </row>
    <row r="376" ht="16.5" customHeight="1" spans="1:13">
      <c r="A376" s="10"/>
      <c r="B376" s="15"/>
      <c r="C376" s="68"/>
      <c r="D376" s="68" t="s">
        <v>708</v>
      </c>
      <c r="E376" s="11" t="s">
        <v>255</v>
      </c>
      <c r="F376" s="11">
        <v>100</v>
      </c>
      <c r="G376" s="13">
        <v>300</v>
      </c>
      <c r="H376" s="49"/>
      <c r="I376" s="27">
        <v>60</v>
      </c>
      <c r="J376" s="35"/>
      <c r="K376" s="27"/>
      <c r="L376" s="51"/>
      <c r="M376" s="34">
        <f t="shared" si="5"/>
        <v>460</v>
      </c>
    </row>
    <row r="377" ht="16.5" customHeight="1" spans="1:13">
      <c r="A377" s="10"/>
      <c r="B377" s="15"/>
      <c r="C377" s="68"/>
      <c r="D377" s="68" t="s">
        <v>709</v>
      </c>
      <c r="E377" s="11" t="s">
        <v>255</v>
      </c>
      <c r="F377" s="11">
        <v>100</v>
      </c>
      <c r="G377" s="13">
        <v>300</v>
      </c>
      <c r="H377" s="49"/>
      <c r="I377" s="27">
        <v>60</v>
      </c>
      <c r="J377" s="35"/>
      <c r="K377" s="27"/>
      <c r="L377" s="51"/>
      <c r="M377" s="34">
        <f t="shared" si="5"/>
        <v>460</v>
      </c>
    </row>
    <row r="378" ht="16.5" customHeight="1" spans="1:13">
      <c r="A378" s="10"/>
      <c r="B378" s="15"/>
      <c r="C378" s="68"/>
      <c r="D378" s="68" t="s">
        <v>710</v>
      </c>
      <c r="E378" s="11" t="s">
        <v>255</v>
      </c>
      <c r="F378" s="11">
        <v>100</v>
      </c>
      <c r="G378" s="13">
        <v>300</v>
      </c>
      <c r="H378" s="49"/>
      <c r="I378" s="27">
        <v>800</v>
      </c>
      <c r="J378" s="35"/>
      <c r="K378" s="27"/>
      <c r="L378" s="51"/>
      <c r="M378" s="34">
        <f t="shared" si="5"/>
        <v>1200</v>
      </c>
    </row>
    <row r="379" ht="16.5" customHeight="1" spans="1:13">
      <c r="A379" s="10"/>
      <c r="B379" s="15"/>
      <c r="C379" s="68"/>
      <c r="D379" s="68" t="s">
        <v>711</v>
      </c>
      <c r="E379" s="11" t="s">
        <v>255</v>
      </c>
      <c r="F379" s="11">
        <v>100</v>
      </c>
      <c r="G379" s="13">
        <v>300</v>
      </c>
      <c r="H379" s="49"/>
      <c r="I379" s="27">
        <v>300</v>
      </c>
      <c r="J379" s="35"/>
      <c r="K379" s="27"/>
      <c r="L379" s="51"/>
      <c r="M379" s="34">
        <f t="shared" si="5"/>
        <v>700</v>
      </c>
    </row>
    <row r="380" ht="16.5" customHeight="1" spans="1:13">
      <c r="A380" s="10"/>
      <c r="B380" s="15"/>
      <c r="C380" s="68"/>
      <c r="D380" s="68" t="s">
        <v>712</v>
      </c>
      <c r="E380" s="11" t="s">
        <v>255</v>
      </c>
      <c r="F380" s="11">
        <v>100</v>
      </c>
      <c r="G380" s="13">
        <v>300</v>
      </c>
      <c r="H380" s="49"/>
      <c r="I380" s="27">
        <v>60</v>
      </c>
      <c r="J380" s="35"/>
      <c r="K380" s="27"/>
      <c r="L380" s="51"/>
      <c r="M380" s="34">
        <f t="shared" si="5"/>
        <v>460</v>
      </c>
    </row>
    <row r="381" ht="16.5" customHeight="1" spans="1:13">
      <c r="A381" s="10"/>
      <c r="B381" s="15" t="s">
        <v>713</v>
      </c>
      <c r="C381" s="68" t="s">
        <v>714</v>
      </c>
      <c r="D381" s="68" t="s">
        <v>715</v>
      </c>
      <c r="E381" s="11" t="s">
        <v>133</v>
      </c>
      <c r="F381" s="11">
        <v>0</v>
      </c>
      <c r="G381" s="13">
        <v>0</v>
      </c>
      <c r="H381" s="51"/>
      <c r="I381" s="27">
        <v>3</v>
      </c>
      <c r="J381" s="35"/>
      <c r="K381" s="27"/>
      <c r="L381" s="51"/>
      <c r="M381" s="34">
        <f t="shared" si="5"/>
        <v>3</v>
      </c>
    </row>
    <row r="382" ht="16.5" customHeight="1" spans="1:13">
      <c r="A382" s="10"/>
      <c r="B382" s="15"/>
      <c r="C382" s="68" t="s">
        <v>716</v>
      </c>
      <c r="D382" s="68" t="s">
        <v>717</v>
      </c>
      <c r="E382" s="11" t="s">
        <v>252</v>
      </c>
      <c r="F382" s="11">
        <v>0</v>
      </c>
      <c r="G382" s="13">
        <v>0</v>
      </c>
      <c r="H382" s="49"/>
      <c r="I382" s="27">
        <v>4</v>
      </c>
      <c r="J382" s="35"/>
      <c r="K382" s="27"/>
      <c r="L382" s="51"/>
      <c r="M382" s="34">
        <f t="shared" ref="M382:M444" si="6">SUM(F382:K382)</f>
        <v>4</v>
      </c>
    </row>
    <row r="383" ht="16.5" customHeight="1" spans="1:13">
      <c r="A383" s="10"/>
      <c r="B383" s="15"/>
      <c r="C383" s="68"/>
      <c r="D383" s="68" t="s">
        <v>718</v>
      </c>
      <c r="E383" s="11" t="s">
        <v>719</v>
      </c>
      <c r="F383" s="11">
        <v>0</v>
      </c>
      <c r="G383" s="13">
        <v>0</v>
      </c>
      <c r="H383" s="49"/>
      <c r="I383" s="27">
        <v>4</v>
      </c>
      <c r="J383" s="35"/>
      <c r="K383" s="27"/>
      <c r="L383" s="51"/>
      <c r="M383" s="34">
        <f t="shared" si="6"/>
        <v>4</v>
      </c>
    </row>
    <row r="384" ht="16.5" customHeight="1" spans="1:13">
      <c r="A384" s="10"/>
      <c r="B384" s="15"/>
      <c r="C384" s="68"/>
      <c r="D384" s="68" t="s">
        <v>720</v>
      </c>
      <c r="E384" s="11" t="s">
        <v>721</v>
      </c>
      <c r="F384" s="11">
        <v>0</v>
      </c>
      <c r="G384" s="13">
        <v>0</v>
      </c>
      <c r="H384" s="49"/>
      <c r="I384" s="27">
        <v>4</v>
      </c>
      <c r="J384" s="35"/>
      <c r="K384" s="27"/>
      <c r="L384" s="51"/>
      <c r="M384" s="34">
        <f t="shared" si="6"/>
        <v>4</v>
      </c>
    </row>
    <row r="385" ht="16.5" customHeight="1" spans="1:13">
      <c r="A385" s="10"/>
      <c r="B385" s="15" t="s">
        <v>224</v>
      </c>
      <c r="C385" s="68" t="s">
        <v>225</v>
      </c>
      <c r="D385" s="68" t="s">
        <v>226</v>
      </c>
      <c r="E385" s="11" t="s">
        <v>227</v>
      </c>
      <c r="F385" s="11">
        <v>80</v>
      </c>
      <c r="G385" s="13">
        <v>100</v>
      </c>
      <c r="H385" s="49"/>
      <c r="I385" s="27">
        <v>300</v>
      </c>
      <c r="J385" s="35"/>
      <c r="K385" s="27"/>
      <c r="L385" s="51"/>
      <c r="M385" s="34">
        <f t="shared" si="6"/>
        <v>480</v>
      </c>
    </row>
    <row r="386" ht="16.5" customHeight="1" spans="1:13">
      <c r="A386" s="10"/>
      <c r="B386" s="15" t="s">
        <v>722</v>
      </c>
      <c r="C386" s="68" t="s">
        <v>723</v>
      </c>
      <c r="D386" s="68" t="s">
        <v>724</v>
      </c>
      <c r="E386" s="11" t="s">
        <v>37</v>
      </c>
      <c r="F386" s="11">
        <v>2</v>
      </c>
      <c r="G386" s="13">
        <v>30</v>
      </c>
      <c r="H386" s="49"/>
      <c r="I386" s="27">
        <v>1</v>
      </c>
      <c r="J386" s="35"/>
      <c r="K386" s="27"/>
      <c r="L386" s="51"/>
      <c r="M386" s="34">
        <f t="shared" si="6"/>
        <v>33</v>
      </c>
    </row>
    <row r="387" ht="16.5" customHeight="1" spans="1:13">
      <c r="A387" s="10"/>
      <c r="B387" s="15"/>
      <c r="C387" s="68" t="s">
        <v>725</v>
      </c>
      <c r="D387" s="68" t="s">
        <v>726</v>
      </c>
      <c r="E387" s="11" t="s">
        <v>37</v>
      </c>
      <c r="F387" s="11">
        <v>1</v>
      </c>
      <c r="G387" s="13">
        <v>30</v>
      </c>
      <c r="H387" s="49"/>
      <c r="I387" s="27">
        <v>1</v>
      </c>
      <c r="J387" s="35"/>
      <c r="K387" s="27"/>
      <c r="L387" s="51"/>
      <c r="M387" s="34">
        <f t="shared" si="6"/>
        <v>32</v>
      </c>
    </row>
    <row r="388" ht="16.5" customHeight="1" spans="1:13">
      <c r="A388" s="10"/>
      <c r="B388" s="16" t="s">
        <v>727</v>
      </c>
      <c r="C388" s="68" t="s">
        <v>728</v>
      </c>
      <c r="D388" s="68" t="s">
        <v>729</v>
      </c>
      <c r="E388" s="11" t="s">
        <v>15</v>
      </c>
      <c r="F388" s="11">
        <v>0</v>
      </c>
      <c r="G388" s="13">
        <v>30</v>
      </c>
      <c r="H388" s="49"/>
      <c r="I388" s="27">
        <v>5</v>
      </c>
      <c r="J388" s="35"/>
      <c r="K388" s="27"/>
      <c r="L388" s="51"/>
      <c r="M388" s="34">
        <f t="shared" si="6"/>
        <v>35</v>
      </c>
    </row>
    <row r="389" ht="16.5" customHeight="1" spans="1:13">
      <c r="A389" s="10"/>
      <c r="B389" s="16"/>
      <c r="C389" s="68" t="s">
        <v>730</v>
      </c>
      <c r="D389" s="68" t="s">
        <v>731</v>
      </c>
      <c r="E389" s="11" t="s">
        <v>732</v>
      </c>
      <c r="F389" s="11">
        <v>0</v>
      </c>
      <c r="G389" s="13">
        <v>10</v>
      </c>
      <c r="H389" s="49"/>
      <c r="I389" s="27">
        <v>50</v>
      </c>
      <c r="J389" s="35"/>
      <c r="K389" s="27"/>
      <c r="L389" s="51"/>
      <c r="M389" s="34">
        <f t="shared" si="6"/>
        <v>60</v>
      </c>
    </row>
    <row r="390" ht="16.5" customHeight="1" spans="1:13">
      <c r="A390" s="10"/>
      <c r="B390" s="16"/>
      <c r="C390" s="68" t="s">
        <v>733</v>
      </c>
      <c r="D390" s="68" t="s">
        <v>734</v>
      </c>
      <c r="E390" s="11" t="s">
        <v>732</v>
      </c>
      <c r="F390" s="11">
        <v>0</v>
      </c>
      <c r="G390" s="13">
        <v>10</v>
      </c>
      <c r="H390" s="49"/>
      <c r="I390" s="27">
        <v>20</v>
      </c>
      <c r="J390" s="35"/>
      <c r="K390" s="27"/>
      <c r="L390" s="51"/>
      <c r="M390" s="34">
        <f t="shared" si="6"/>
        <v>30</v>
      </c>
    </row>
    <row r="391" ht="16.5" customHeight="1" spans="1:13">
      <c r="A391" s="10"/>
      <c r="B391" s="16"/>
      <c r="C391" s="68" t="s">
        <v>735</v>
      </c>
      <c r="D391" s="68" t="s">
        <v>736</v>
      </c>
      <c r="E391" s="11" t="s">
        <v>732</v>
      </c>
      <c r="F391" s="11">
        <v>0</v>
      </c>
      <c r="G391" s="13">
        <v>10</v>
      </c>
      <c r="H391" s="49"/>
      <c r="I391" s="27">
        <v>10</v>
      </c>
      <c r="J391" s="35"/>
      <c r="K391" s="27"/>
      <c r="L391" s="51"/>
      <c r="M391" s="34">
        <f t="shared" si="6"/>
        <v>20</v>
      </c>
    </row>
    <row r="392" ht="16.5" customHeight="1" spans="1:13">
      <c r="A392" s="10"/>
      <c r="B392" s="16"/>
      <c r="C392" s="68" t="s">
        <v>737</v>
      </c>
      <c r="D392" s="68" t="s">
        <v>738</v>
      </c>
      <c r="E392" s="11" t="s">
        <v>732</v>
      </c>
      <c r="F392" s="11">
        <v>0</v>
      </c>
      <c r="G392" s="13">
        <v>10</v>
      </c>
      <c r="H392" s="49"/>
      <c r="I392" s="27">
        <v>10</v>
      </c>
      <c r="J392" s="35"/>
      <c r="K392" s="27"/>
      <c r="L392" s="51"/>
      <c r="M392" s="34">
        <f t="shared" si="6"/>
        <v>20</v>
      </c>
    </row>
    <row r="393" ht="16.5" customHeight="1" spans="1:13">
      <c r="A393" s="10"/>
      <c r="B393" s="16"/>
      <c r="C393" s="68" t="s">
        <v>739</v>
      </c>
      <c r="D393" s="68" t="s">
        <v>740</v>
      </c>
      <c r="E393" s="11" t="s">
        <v>15</v>
      </c>
      <c r="F393" s="11">
        <v>200</v>
      </c>
      <c r="G393" s="13">
        <v>10</v>
      </c>
      <c r="H393" s="49"/>
      <c r="I393" s="27">
        <v>200</v>
      </c>
      <c r="J393" s="35"/>
      <c r="K393" s="27"/>
      <c r="L393" s="51"/>
      <c r="M393" s="34">
        <f t="shared" si="6"/>
        <v>410</v>
      </c>
    </row>
    <row r="394" ht="16.5" customHeight="1" spans="1:13">
      <c r="A394" s="10"/>
      <c r="B394" s="16"/>
      <c r="C394" s="68" t="s">
        <v>741</v>
      </c>
      <c r="D394" s="68" t="s">
        <v>742</v>
      </c>
      <c r="E394" s="11" t="s">
        <v>131</v>
      </c>
      <c r="F394" s="11">
        <v>200</v>
      </c>
      <c r="G394" s="13">
        <v>10</v>
      </c>
      <c r="H394" s="49"/>
      <c r="I394" s="27">
        <v>200</v>
      </c>
      <c r="J394" s="35"/>
      <c r="K394" s="27"/>
      <c r="L394" s="51"/>
      <c r="M394" s="34">
        <f t="shared" si="6"/>
        <v>410</v>
      </c>
    </row>
    <row r="395" ht="16.5" customHeight="1" spans="1:13">
      <c r="A395" s="10"/>
      <c r="B395" s="16"/>
      <c r="C395" s="68" t="s">
        <v>229</v>
      </c>
      <c r="D395" s="68" t="s">
        <v>743</v>
      </c>
      <c r="E395" s="11" t="s">
        <v>139</v>
      </c>
      <c r="F395" s="11">
        <v>50</v>
      </c>
      <c r="G395" s="13">
        <v>10</v>
      </c>
      <c r="H395" s="49"/>
      <c r="I395" s="27">
        <v>30</v>
      </c>
      <c r="J395" s="35"/>
      <c r="K395" s="27"/>
      <c r="L395" s="51"/>
      <c r="M395" s="34">
        <f t="shared" si="6"/>
        <v>90</v>
      </c>
    </row>
    <row r="396" ht="16.5" customHeight="1" spans="1:13">
      <c r="A396" s="10"/>
      <c r="B396" s="16"/>
      <c r="C396" s="68" t="s">
        <v>231</v>
      </c>
      <c r="D396" s="68" t="s">
        <v>744</v>
      </c>
      <c r="E396" s="11" t="s">
        <v>139</v>
      </c>
      <c r="F396" s="11">
        <v>50</v>
      </c>
      <c r="G396" s="13">
        <v>10</v>
      </c>
      <c r="H396" s="49"/>
      <c r="I396" s="27">
        <v>30</v>
      </c>
      <c r="J396" s="35"/>
      <c r="K396" s="27"/>
      <c r="L396" s="51"/>
      <c r="M396" s="34">
        <f t="shared" si="6"/>
        <v>90</v>
      </c>
    </row>
    <row r="397" ht="16.5" customHeight="1" spans="1:13">
      <c r="A397" s="10"/>
      <c r="B397" s="16"/>
      <c r="C397" s="68" t="s">
        <v>745</v>
      </c>
      <c r="D397" s="68" t="s">
        <v>746</v>
      </c>
      <c r="E397" s="11" t="s">
        <v>139</v>
      </c>
      <c r="F397" s="11">
        <v>0</v>
      </c>
      <c r="G397" s="13">
        <v>10</v>
      </c>
      <c r="H397" s="49"/>
      <c r="I397" s="27">
        <v>1</v>
      </c>
      <c r="J397" s="35"/>
      <c r="K397" s="27"/>
      <c r="L397" s="51"/>
      <c r="M397" s="34">
        <f t="shared" si="6"/>
        <v>11</v>
      </c>
    </row>
    <row r="398" ht="16.5" customHeight="1" spans="1:13">
      <c r="A398" s="10"/>
      <c r="B398" s="16"/>
      <c r="C398" s="68" t="s">
        <v>233</v>
      </c>
      <c r="D398" s="68" t="s">
        <v>747</v>
      </c>
      <c r="E398" s="11" t="s">
        <v>139</v>
      </c>
      <c r="F398" s="11">
        <v>0</v>
      </c>
      <c r="G398" s="13">
        <v>10</v>
      </c>
      <c r="H398" s="49"/>
      <c r="I398" s="27">
        <v>30</v>
      </c>
      <c r="J398" s="35"/>
      <c r="K398" s="27"/>
      <c r="L398" s="51"/>
      <c r="M398" s="34">
        <f t="shared" si="6"/>
        <v>40</v>
      </c>
    </row>
    <row r="399" ht="28.5" customHeight="1" spans="1:13">
      <c r="A399" s="10"/>
      <c r="B399" s="16"/>
      <c r="C399" s="68" t="s">
        <v>748</v>
      </c>
      <c r="D399" s="68" t="s">
        <v>749</v>
      </c>
      <c r="E399" s="11" t="s">
        <v>236</v>
      </c>
      <c r="F399" s="11">
        <v>500</v>
      </c>
      <c r="G399" s="13">
        <v>300</v>
      </c>
      <c r="H399" s="49"/>
      <c r="I399" s="27">
        <v>800</v>
      </c>
      <c r="J399" s="35"/>
      <c r="K399" s="27"/>
      <c r="L399" s="51"/>
      <c r="M399" s="34">
        <f t="shared" si="6"/>
        <v>1600</v>
      </c>
    </row>
    <row r="400" ht="16.5" customHeight="1" spans="1:13">
      <c r="A400" s="10"/>
      <c r="B400" s="16"/>
      <c r="C400" s="68" t="s">
        <v>750</v>
      </c>
      <c r="D400" s="68" t="s">
        <v>751</v>
      </c>
      <c r="E400" s="11" t="s">
        <v>131</v>
      </c>
      <c r="F400" s="11">
        <v>500</v>
      </c>
      <c r="G400" s="13">
        <v>300</v>
      </c>
      <c r="H400" s="49"/>
      <c r="I400" s="27">
        <v>100</v>
      </c>
      <c r="J400" s="35"/>
      <c r="K400" s="27"/>
      <c r="L400" s="51"/>
      <c r="M400" s="34">
        <f t="shared" si="6"/>
        <v>900</v>
      </c>
    </row>
    <row r="401" ht="16.5" customHeight="1" spans="1:13">
      <c r="A401" s="10"/>
      <c r="B401" s="16"/>
      <c r="C401" s="68" t="s">
        <v>752</v>
      </c>
      <c r="D401" s="68" t="s">
        <v>753</v>
      </c>
      <c r="E401" s="11" t="s">
        <v>15</v>
      </c>
      <c r="F401" s="11">
        <v>10</v>
      </c>
      <c r="G401" s="13">
        <v>10</v>
      </c>
      <c r="H401" s="49"/>
      <c r="I401" s="27">
        <v>10</v>
      </c>
      <c r="J401" s="35"/>
      <c r="K401" s="27"/>
      <c r="L401" s="51"/>
      <c r="M401" s="34">
        <f t="shared" si="6"/>
        <v>30</v>
      </c>
    </row>
    <row r="402" ht="16.5" customHeight="1" spans="1:13">
      <c r="A402" s="10"/>
      <c r="B402" s="16"/>
      <c r="C402" s="69" t="s">
        <v>754</v>
      </c>
      <c r="D402" s="68" t="s">
        <v>755</v>
      </c>
      <c r="E402" s="11" t="s">
        <v>15</v>
      </c>
      <c r="F402" s="11">
        <v>0</v>
      </c>
      <c r="G402" s="13">
        <v>10</v>
      </c>
      <c r="H402" s="49"/>
      <c r="I402" s="27">
        <v>10</v>
      </c>
      <c r="J402" s="35"/>
      <c r="K402" s="27"/>
      <c r="L402" s="51"/>
      <c r="M402" s="34">
        <f t="shared" si="6"/>
        <v>20</v>
      </c>
    </row>
    <row r="403" ht="16.5" customHeight="1" spans="1:13">
      <c r="A403" s="10"/>
      <c r="B403" s="16"/>
      <c r="C403" s="69" t="s">
        <v>756</v>
      </c>
      <c r="D403" s="68" t="s">
        <v>757</v>
      </c>
      <c r="E403" s="11" t="s">
        <v>15</v>
      </c>
      <c r="F403" s="11">
        <v>0</v>
      </c>
      <c r="G403" s="13">
        <v>10</v>
      </c>
      <c r="H403" s="49"/>
      <c r="I403" s="27">
        <v>10</v>
      </c>
      <c r="J403" s="35"/>
      <c r="K403" s="27"/>
      <c r="L403" s="51"/>
      <c r="M403" s="34">
        <f t="shared" si="6"/>
        <v>20</v>
      </c>
    </row>
    <row r="404" ht="16.5" customHeight="1" spans="1:13">
      <c r="A404" s="10"/>
      <c r="B404" s="16"/>
      <c r="C404" s="69" t="s">
        <v>758</v>
      </c>
      <c r="D404" s="68" t="s">
        <v>759</v>
      </c>
      <c r="E404" s="11" t="s">
        <v>760</v>
      </c>
      <c r="F404" s="11">
        <v>0</v>
      </c>
      <c r="G404" s="13">
        <v>10</v>
      </c>
      <c r="H404" s="49"/>
      <c r="I404" s="27">
        <v>10</v>
      </c>
      <c r="J404" s="35"/>
      <c r="K404" s="27"/>
      <c r="L404" s="51"/>
      <c r="M404" s="34">
        <f t="shared" si="6"/>
        <v>20</v>
      </c>
    </row>
    <row r="405" ht="16.5" customHeight="1" spans="1:13">
      <c r="A405" s="10"/>
      <c r="B405" s="16"/>
      <c r="C405" s="69" t="s">
        <v>237</v>
      </c>
      <c r="D405" s="68" t="s">
        <v>761</v>
      </c>
      <c r="E405" s="11" t="s">
        <v>15</v>
      </c>
      <c r="F405" s="11">
        <v>0</v>
      </c>
      <c r="G405" s="13">
        <v>10</v>
      </c>
      <c r="H405" s="49"/>
      <c r="I405" s="27">
        <v>10</v>
      </c>
      <c r="J405" s="35"/>
      <c r="K405" s="27"/>
      <c r="L405" s="51"/>
      <c r="M405" s="34">
        <f t="shared" si="6"/>
        <v>20</v>
      </c>
    </row>
    <row r="406" ht="16.5" customHeight="1" spans="1:13">
      <c r="A406" s="10"/>
      <c r="B406" s="16"/>
      <c r="C406" s="69" t="s">
        <v>762</v>
      </c>
      <c r="D406" s="68" t="s">
        <v>763</v>
      </c>
      <c r="E406" s="11" t="s">
        <v>15</v>
      </c>
      <c r="F406" s="11">
        <v>0</v>
      </c>
      <c r="G406" s="13">
        <v>10</v>
      </c>
      <c r="H406" s="49"/>
      <c r="I406" s="27">
        <v>10</v>
      </c>
      <c r="J406" s="35"/>
      <c r="K406" s="27"/>
      <c r="L406" s="51"/>
      <c r="M406" s="34">
        <f t="shared" si="6"/>
        <v>20</v>
      </c>
    </row>
    <row r="407" ht="16.5" customHeight="1" spans="1:13">
      <c r="A407" s="10"/>
      <c r="B407" s="16" t="s">
        <v>764</v>
      </c>
      <c r="C407" s="69" t="s">
        <v>765</v>
      </c>
      <c r="D407" s="68" t="s">
        <v>766</v>
      </c>
      <c r="E407" s="11" t="s">
        <v>767</v>
      </c>
      <c r="F407" s="11">
        <v>150</v>
      </c>
      <c r="G407" s="13">
        <v>100</v>
      </c>
      <c r="H407" s="49"/>
      <c r="I407" s="27">
        <v>200</v>
      </c>
      <c r="J407" s="35"/>
      <c r="K407" s="27"/>
      <c r="L407" s="51"/>
      <c r="M407" s="34">
        <f t="shared" si="6"/>
        <v>450</v>
      </c>
    </row>
    <row r="408" ht="16.5" customHeight="1" spans="1:13">
      <c r="A408" s="10"/>
      <c r="B408" s="16"/>
      <c r="C408" s="69" t="s">
        <v>768</v>
      </c>
      <c r="D408" s="68" t="s">
        <v>769</v>
      </c>
      <c r="E408" s="11" t="s">
        <v>767</v>
      </c>
      <c r="F408" s="11">
        <v>150</v>
      </c>
      <c r="G408" s="13">
        <v>100</v>
      </c>
      <c r="H408" s="49"/>
      <c r="I408" s="27">
        <v>200</v>
      </c>
      <c r="J408" s="35"/>
      <c r="K408" s="27"/>
      <c r="L408" s="51"/>
      <c r="M408" s="34">
        <f t="shared" si="6"/>
        <v>450</v>
      </c>
    </row>
    <row r="409" ht="16.5" customHeight="1" spans="1:13">
      <c r="A409" s="10"/>
      <c r="B409" s="16"/>
      <c r="C409" s="69" t="s">
        <v>770</v>
      </c>
      <c r="D409" s="68" t="s">
        <v>771</v>
      </c>
      <c r="E409" s="11" t="s">
        <v>767</v>
      </c>
      <c r="F409" s="11">
        <v>100</v>
      </c>
      <c r="G409" s="13">
        <v>100</v>
      </c>
      <c r="H409" s="49"/>
      <c r="I409" s="27">
        <v>100</v>
      </c>
      <c r="J409" s="35"/>
      <c r="K409" s="27"/>
      <c r="L409" s="51"/>
      <c r="M409" s="34">
        <f t="shared" si="6"/>
        <v>300</v>
      </c>
    </row>
    <row r="410" ht="16.5" customHeight="1" spans="1:13">
      <c r="A410" s="19" t="s">
        <v>772</v>
      </c>
      <c r="B410" s="19"/>
      <c r="C410" s="19"/>
      <c r="D410" s="19"/>
      <c r="E410" s="19"/>
      <c r="F410" s="19"/>
      <c r="G410" s="20"/>
      <c r="H410" s="21" t="s">
        <v>324</v>
      </c>
      <c r="I410" s="21">
        <f>SUM(I375:I409)+SUM(I370:I373)</f>
        <v>4003</v>
      </c>
      <c r="J410" s="38" t="s">
        <v>324</v>
      </c>
      <c r="K410" s="21">
        <f>SUM(K375:K409)+SUM(K370:K373)</f>
        <v>0</v>
      </c>
      <c r="L410" s="51"/>
      <c r="M410" s="34">
        <f t="shared" si="6"/>
        <v>4003</v>
      </c>
    </row>
    <row r="411" ht="16.5" customHeight="1" spans="1:13">
      <c r="A411" s="10" t="s">
        <v>773</v>
      </c>
      <c r="B411" s="16" t="s">
        <v>774</v>
      </c>
      <c r="C411" s="15" t="s">
        <v>775</v>
      </c>
      <c r="D411" s="15" t="s">
        <v>776</v>
      </c>
      <c r="E411" s="16" t="s">
        <v>227</v>
      </c>
      <c r="F411" s="13">
        <v>0</v>
      </c>
      <c r="G411" s="13">
        <v>0</v>
      </c>
      <c r="H411" s="49"/>
      <c r="I411" s="27">
        <v>35</v>
      </c>
      <c r="J411" s="35"/>
      <c r="K411" s="27"/>
      <c r="L411" s="51"/>
      <c r="M411" s="34">
        <f t="shared" si="6"/>
        <v>35</v>
      </c>
    </row>
    <row r="412" ht="16.5" customHeight="1" spans="1:13">
      <c r="A412" s="10"/>
      <c r="B412" s="16"/>
      <c r="C412" s="15"/>
      <c r="D412" s="15" t="s">
        <v>777</v>
      </c>
      <c r="E412" s="16" t="s">
        <v>227</v>
      </c>
      <c r="F412" s="13">
        <v>0</v>
      </c>
      <c r="G412" s="13">
        <v>0</v>
      </c>
      <c r="H412" s="49"/>
      <c r="I412" s="27">
        <v>5</v>
      </c>
      <c r="J412" s="35"/>
      <c r="K412" s="27"/>
      <c r="L412" s="51"/>
      <c r="M412" s="34">
        <f t="shared" si="6"/>
        <v>5</v>
      </c>
    </row>
    <row r="413" ht="16.5" customHeight="1" spans="1:13">
      <c r="A413" s="10"/>
      <c r="B413" s="16"/>
      <c r="C413" s="15" t="s">
        <v>778</v>
      </c>
      <c r="D413" s="15" t="s">
        <v>779</v>
      </c>
      <c r="E413" s="16" t="s">
        <v>227</v>
      </c>
      <c r="F413" s="16">
        <v>10</v>
      </c>
      <c r="G413" s="13">
        <v>0</v>
      </c>
      <c r="H413" s="49"/>
      <c r="I413" s="27">
        <v>5</v>
      </c>
      <c r="J413" s="35"/>
      <c r="K413" s="27"/>
      <c r="L413" s="51"/>
      <c r="M413" s="34">
        <f t="shared" si="6"/>
        <v>15</v>
      </c>
    </row>
    <row r="414" ht="16.5" customHeight="1" spans="1:13">
      <c r="A414" s="10"/>
      <c r="B414" s="16"/>
      <c r="C414" s="15"/>
      <c r="D414" s="15" t="s">
        <v>777</v>
      </c>
      <c r="E414" s="16" t="s">
        <v>227</v>
      </c>
      <c r="F414" s="16">
        <v>4</v>
      </c>
      <c r="G414" s="13">
        <v>0</v>
      </c>
      <c r="H414" s="49"/>
      <c r="I414" s="27">
        <v>5</v>
      </c>
      <c r="J414" s="35"/>
      <c r="K414" s="27"/>
      <c r="L414" s="51"/>
      <c r="M414" s="34">
        <f t="shared" si="6"/>
        <v>9</v>
      </c>
    </row>
    <row r="415" ht="16.5" customHeight="1" spans="1:13">
      <c r="A415" s="10"/>
      <c r="B415" s="16"/>
      <c r="C415" s="15" t="s">
        <v>780</v>
      </c>
      <c r="D415" s="15" t="s">
        <v>781</v>
      </c>
      <c r="E415" s="16" t="s">
        <v>227</v>
      </c>
      <c r="F415" s="13">
        <v>0</v>
      </c>
      <c r="G415" s="13">
        <v>0</v>
      </c>
      <c r="H415" s="49"/>
      <c r="I415" s="27">
        <v>35</v>
      </c>
      <c r="J415" s="35"/>
      <c r="K415" s="27"/>
      <c r="L415" s="51"/>
      <c r="M415" s="34">
        <f t="shared" si="6"/>
        <v>35</v>
      </c>
    </row>
    <row r="416" ht="16.5" customHeight="1" spans="1:13">
      <c r="A416" s="10"/>
      <c r="B416" s="16"/>
      <c r="C416" s="15"/>
      <c r="D416" s="15" t="s">
        <v>777</v>
      </c>
      <c r="E416" s="16" t="s">
        <v>227</v>
      </c>
      <c r="F416" s="13">
        <v>0</v>
      </c>
      <c r="G416" s="13">
        <v>0</v>
      </c>
      <c r="H416" s="49"/>
      <c r="I416" s="27">
        <v>5</v>
      </c>
      <c r="J416" s="35"/>
      <c r="K416" s="27"/>
      <c r="L416" s="51"/>
      <c r="M416" s="34">
        <f t="shared" si="6"/>
        <v>5</v>
      </c>
    </row>
    <row r="417" ht="16.5" customHeight="1" spans="1:13">
      <c r="A417" s="10"/>
      <c r="B417" s="16"/>
      <c r="C417" s="15" t="s">
        <v>782</v>
      </c>
      <c r="D417" s="15" t="s">
        <v>783</v>
      </c>
      <c r="E417" s="16" t="s">
        <v>784</v>
      </c>
      <c r="F417" s="13">
        <v>0</v>
      </c>
      <c r="G417" s="13">
        <v>0</v>
      </c>
      <c r="H417" s="49"/>
      <c r="I417" s="27">
        <v>30</v>
      </c>
      <c r="J417" s="35"/>
      <c r="K417" s="27"/>
      <c r="L417" s="51"/>
      <c r="M417" s="34">
        <f t="shared" si="6"/>
        <v>30</v>
      </c>
    </row>
    <row r="418" ht="16.5" customHeight="1" spans="1:13">
      <c r="A418" s="10"/>
      <c r="B418" s="16"/>
      <c r="C418" s="15"/>
      <c r="D418" s="15" t="s">
        <v>785</v>
      </c>
      <c r="E418" s="16" t="s">
        <v>227</v>
      </c>
      <c r="F418" s="13">
        <v>0</v>
      </c>
      <c r="G418" s="13">
        <v>0</v>
      </c>
      <c r="H418" s="49"/>
      <c r="I418" s="27">
        <v>5</v>
      </c>
      <c r="J418" s="35"/>
      <c r="K418" s="27"/>
      <c r="L418" s="51"/>
      <c r="M418" s="34">
        <f t="shared" si="6"/>
        <v>5</v>
      </c>
    </row>
    <row r="419" ht="16.5" customHeight="1" spans="1:13">
      <c r="A419" s="10"/>
      <c r="B419" s="16"/>
      <c r="C419" s="15"/>
      <c r="D419" s="15" t="s">
        <v>777</v>
      </c>
      <c r="E419" s="16" t="s">
        <v>227</v>
      </c>
      <c r="F419" s="13">
        <v>0</v>
      </c>
      <c r="G419" s="13">
        <v>0</v>
      </c>
      <c r="H419" s="49"/>
      <c r="I419" s="27">
        <v>3</v>
      </c>
      <c r="J419" s="35"/>
      <c r="K419" s="27"/>
      <c r="L419" s="51"/>
      <c r="M419" s="34">
        <f t="shared" si="6"/>
        <v>3</v>
      </c>
    </row>
    <row r="420" ht="16.5" customHeight="1" spans="1:13">
      <c r="A420" s="10"/>
      <c r="B420" s="15" t="s">
        <v>239</v>
      </c>
      <c r="C420" s="15" t="s">
        <v>240</v>
      </c>
      <c r="D420" s="15" t="s">
        <v>241</v>
      </c>
      <c r="E420" s="16" t="s">
        <v>242</v>
      </c>
      <c r="F420" s="13">
        <v>2</v>
      </c>
      <c r="G420" s="13">
        <v>10</v>
      </c>
      <c r="H420" s="49"/>
      <c r="I420" s="27">
        <v>3</v>
      </c>
      <c r="J420" s="35"/>
      <c r="K420" s="27"/>
      <c r="L420" s="51"/>
      <c r="M420" s="34">
        <f t="shared" si="6"/>
        <v>15</v>
      </c>
    </row>
    <row r="421" ht="16.5" customHeight="1" spans="1:13">
      <c r="A421" s="10"/>
      <c r="B421" s="15"/>
      <c r="C421" s="15" t="s">
        <v>786</v>
      </c>
      <c r="D421" s="15" t="s">
        <v>787</v>
      </c>
      <c r="E421" s="16" t="s">
        <v>40</v>
      </c>
      <c r="F421" s="13">
        <v>2</v>
      </c>
      <c r="G421" s="13">
        <v>10</v>
      </c>
      <c r="H421" s="49"/>
      <c r="I421" s="27">
        <v>3</v>
      </c>
      <c r="J421" s="35"/>
      <c r="K421" s="27"/>
      <c r="L421" s="51"/>
      <c r="M421" s="34">
        <f t="shared" si="6"/>
        <v>15</v>
      </c>
    </row>
    <row r="422" ht="16.5" customHeight="1" spans="1:13">
      <c r="A422" s="10"/>
      <c r="B422" s="15"/>
      <c r="C422" s="15" t="s">
        <v>788</v>
      </c>
      <c r="D422" s="15" t="s">
        <v>789</v>
      </c>
      <c r="E422" s="16" t="s">
        <v>242</v>
      </c>
      <c r="F422" s="13">
        <v>2</v>
      </c>
      <c r="G422" s="13">
        <v>10</v>
      </c>
      <c r="H422" s="49"/>
      <c r="I422" s="27">
        <v>3</v>
      </c>
      <c r="J422" s="35"/>
      <c r="K422" s="27"/>
      <c r="L422" s="51"/>
      <c r="M422" s="34">
        <f t="shared" si="6"/>
        <v>15</v>
      </c>
    </row>
    <row r="423" ht="16.5" customHeight="1" spans="1:13">
      <c r="A423" s="10"/>
      <c r="B423" s="15"/>
      <c r="C423" s="15" t="s">
        <v>243</v>
      </c>
      <c r="D423" s="15" t="s">
        <v>244</v>
      </c>
      <c r="E423" s="16" t="s">
        <v>40</v>
      </c>
      <c r="F423" s="13">
        <v>2</v>
      </c>
      <c r="G423" s="13">
        <v>10</v>
      </c>
      <c r="H423" s="49"/>
      <c r="I423" s="27">
        <v>3</v>
      </c>
      <c r="J423" s="35"/>
      <c r="K423" s="27"/>
      <c r="L423" s="51"/>
      <c r="M423" s="34">
        <f t="shared" si="6"/>
        <v>15</v>
      </c>
    </row>
    <row r="424" ht="16.5" customHeight="1" spans="1:13">
      <c r="A424" s="10"/>
      <c r="B424" s="15"/>
      <c r="C424" s="15" t="s">
        <v>245</v>
      </c>
      <c r="D424" s="15" t="s">
        <v>246</v>
      </c>
      <c r="E424" s="16" t="s">
        <v>15</v>
      </c>
      <c r="F424" s="13">
        <v>2</v>
      </c>
      <c r="G424" s="13">
        <v>10</v>
      </c>
      <c r="H424" s="49"/>
      <c r="I424" s="27">
        <v>3</v>
      </c>
      <c r="J424" s="35"/>
      <c r="K424" s="27"/>
      <c r="L424" s="51"/>
      <c r="M424" s="34">
        <f t="shared" si="6"/>
        <v>15</v>
      </c>
    </row>
    <row r="425" ht="16.5" customHeight="1" spans="1:13">
      <c r="A425" s="10"/>
      <c r="B425" s="15"/>
      <c r="C425" s="15" t="s">
        <v>247</v>
      </c>
      <c r="D425" s="15" t="s">
        <v>248</v>
      </c>
      <c r="E425" s="16" t="s">
        <v>227</v>
      </c>
      <c r="F425" s="13">
        <v>2</v>
      </c>
      <c r="G425" s="13">
        <v>10</v>
      </c>
      <c r="H425" s="49"/>
      <c r="I425" s="27">
        <v>3</v>
      </c>
      <c r="J425" s="35"/>
      <c r="K425" s="27"/>
      <c r="L425" s="51"/>
      <c r="M425" s="34">
        <f t="shared" si="6"/>
        <v>15</v>
      </c>
    </row>
    <row r="426" ht="28.5" customHeight="1" spans="1:13">
      <c r="A426" s="10"/>
      <c r="B426" s="15" t="s">
        <v>790</v>
      </c>
      <c r="C426" s="15" t="s">
        <v>791</v>
      </c>
      <c r="D426" s="15" t="s">
        <v>792</v>
      </c>
      <c r="E426" s="16" t="s">
        <v>250</v>
      </c>
      <c r="F426" s="70">
        <v>2</v>
      </c>
      <c r="G426" s="70">
        <v>2</v>
      </c>
      <c r="H426" s="49"/>
      <c r="I426" s="27">
        <v>1</v>
      </c>
      <c r="J426" s="35"/>
      <c r="K426" s="27"/>
      <c r="L426" s="51"/>
      <c r="M426" s="34">
        <f t="shared" si="6"/>
        <v>5</v>
      </c>
    </row>
    <row r="427" ht="28.5" customHeight="1" spans="1:13">
      <c r="A427" s="10"/>
      <c r="B427" s="15"/>
      <c r="C427" s="15" t="s">
        <v>793</v>
      </c>
      <c r="D427" s="15" t="s">
        <v>794</v>
      </c>
      <c r="E427" s="16" t="s">
        <v>250</v>
      </c>
      <c r="F427" s="70">
        <v>2</v>
      </c>
      <c r="G427" s="70">
        <v>2</v>
      </c>
      <c r="H427" s="49"/>
      <c r="I427" s="27">
        <v>1</v>
      </c>
      <c r="J427" s="35"/>
      <c r="K427" s="27"/>
      <c r="L427" s="51"/>
      <c r="M427" s="34">
        <f t="shared" si="6"/>
        <v>5</v>
      </c>
    </row>
    <row r="428" ht="16.5" customHeight="1" spans="1:13">
      <c r="A428" s="10"/>
      <c r="B428" s="15"/>
      <c r="C428" s="15" t="s">
        <v>795</v>
      </c>
      <c r="D428" s="15" t="s">
        <v>796</v>
      </c>
      <c r="E428" s="16" t="s">
        <v>15</v>
      </c>
      <c r="F428" s="70">
        <v>2</v>
      </c>
      <c r="G428" s="70">
        <v>2</v>
      </c>
      <c r="H428" s="49"/>
      <c r="I428" s="27">
        <v>1</v>
      </c>
      <c r="J428" s="35"/>
      <c r="K428" s="27"/>
      <c r="L428" s="51"/>
      <c r="M428" s="34">
        <f t="shared" si="6"/>
        <v>5</v>
      </c>
    </row>
    <row r="429" ht="23.25" customHeight="1" spans="1:13">
      <c r="A429" s="10"/>
      <c r="B429" s="15" t="s">
        <v>797</v>
      </c>
      <c r="C429" s="15" t="s">
        <v>798</v>
      </c>
      <c r="D429" s="15" t="s">
        <v>799</v>
      </c>
      <c r="E429" s="16" t="s">
        <v>131</v>
      </c>
      <c r="F429" s="16">
        <v>10</v>
      </c>
      <c r="G429" s="13">
        <v>10</v>
      </c>
      <c r="H429" s="49"/>
      <c r="I429" s="27">
        <v>10</v>
      </c>
      <c r="J429" s="35"/>
      <c r="K429" s="27"/>
      <c r="L429" s="51"/>
      <c r="M429" s="34">
        <f t="shared" si="6"/>
        <v>30</v>
      </c>
    </row>
    <row r="430" ht="22.5" customHeight="1" spans="1:13">
      <c r="A430" s="10"/>
      <c r="B430" s="15"/>
      <c r="C430" s="15" t="s">
        <v>800</v>
      </c>
      <c r="D430" s="15"/>
      <c r="E430" s="16" t="s">
        <v>131</v>
      </c>
      <c r="F430" s="16">
        <v>10</v>
      </c>
      <c r="G430" s="13">
        <v>10</v>
      </c>
      <c r="H430" s="49"/>
      <c r="I430" s="27">
        <v>10</v>
      </c>
      <c r="J430" s="35"/>
      <c r="K430" s="27"/>
      <c r="L430" s="51"/>
      <c r="M430" s="34">
        <f t="shared" si="6"/>
        <v>30</v>
      </c>
    </row>
    <row r="431" ht="18.75" customHeight="1" spans="1:13">
      <c r="A431" s="10"/>
      <c r="B431" s="15"/>
      <c r="C431" s="15" t="s">
        <v>801</v>
      </c>
      <c r="D431" s="15"/>
      <c r="E431" s="16" t="s">
        <v>131</v>
      </c>
      <c r="F431" s="16">
        <v>0</v>
      </c>
      <c r="G431" s="13">
        <v>10</v>
      </c>
      <c r="H431" s="49"/>
      <c r="I431" s="27">
        <v>15</v>
      </c>
      <c r="J431" s="35"/>
      <c r="K431" s="27"/>
      <c r="L431" s="51"/>
      <c r="M431" s="34">
        <f t="shared" si="6"/>
        <v>25</v>
      </c>
    </row>
    <row r="432" ht="57" customHeight="1" spans="1:13">
      <c r="A432" s="10"/>
      <c r="B432" s="15" t="s">
        <v>802</v>
      </c>
      <c r="C432" s="15" t="s">
        <v>803</v>
      </c>
      <c r="D432" s="15" t="s">
        <v>804</v>
      </c>
      <c r="E432" s="16" t="s">
        <v>131</v>
      </c>
      <c r="F432" s="16">
        <v>12</v>
      </c>
      <c r="G432" s="13">
        <v>10</v>
      </c>
      <c r="H432" s="49"/>
      <c r="I432" s="27">
        <v>10</v>
      </c>
      <c r="J432" s="35"/>
      <c r="K432" s="27"/>
      <c r="L432" s="51"/>
      <c r="M432" s="34">
        <f t="shared" si="6"/>
        <v>32</v>
      </c>
    </row>
    <row r="433" ht="19.5" customHeight="1" spans="1:13">
      <c r="A433" s="10"/>
      <c r="B433" s="15" t="s">
        <v>805</v>
      </c>
      <c r="C433" s="15" t="s">
        <v>806</v>
      </c>
      <c r="D433" s="15" t="s">
        <v>807</v>
      </c>
      <c r="E433" s="16" t="s">
        <v>808</v>
      </c>
      <c r="F433" s="71">
        <v>2</v>
      </c>
      <c r="G433" s="13">
        <v>10</v>
      </c>
      <c r="H433" s="49"/>
      <c r="I433" s="27">
        <v>12</v>
      </c>
      <c r="J433" s="35"/>
      <c r="K433" s="27"/>
      <c r="L433" s="51"/>
      <c r="M433" s="34">
        <f t="shared" si="6"/>
        <v>24</v>
      </c>
    </row>
    <row r="434" ht="16.5" customHeight="1" spans="1:13">
      <c r="A434" s="10"/>
      <c r="B434" s="15"/>
      <c r="C434" s="15" t="s">
        <v>809</v>
      </c>
      <c r="D434" s="15"/>
      <c r="E434" s="16" t="s">
        <v>808</v>
      </c>
      <c r="F434" s="71">
        <v>2</v>
      </c>
      <c r="G434" s="13">
        <v>10</v>
      </c>
      <c r="H434" s="49"/>
      <c r="I434" s="27">
        <v>6</v>
      </c>
      <c r="J434" s="35"/>
      <c r="K434" s="27"/>
      <c r="L434" s="51"/>
      <c r="M434" s="34">
        <f t="shared" si="6"/>
        <v>18</v>
      </c>
    </row>
    <row r="435" ht="16.5" customHeight="1" spans="1:13">
      <c r="A435" s="10"/>
      <c r="B435" s="15"/>
      <c r="C435" s="15" t="s">
        <v>810</v>
      </c>
      <c r="D435" s="15"/>
      <c r="E435" s="16" t="s">
        <v>808</v>
      </c>
      <c r="F435" s="71">
        <v>2</v>
      </c>
      <c r="G435" s="13">
        <v>10</v>
      </c>
      <c r="H435" s="49"/>
      <c r="I435" s="27">
        <v>2</v>
      </c>
      <c r="J435" s="35"/>
      <c r="K435" s="27"/>
      <c r="L435" s="51"/>
      <c r="M435" s="34">
        <f t="shared" si="6"/>
        <v>14</v>
      </c>
    </row>
    <row r="436" ht="16.5" customHeight="1" spans="1:13">
      <c r="A436" s="10"/>
      <c r="B436" s="15" t="s">
        <v>811</v>
      </c>
      <c r="C436" s="15" t="s">
        <v>812</v>
      </c>
      <c r="D436" s="15" t="s">
        <v>813</v>
      </c>
      <c r="E436" s="16" t="s">
        <v>808</v>
      </c>
      <c r="F436" s="16">
        <v>2</v>
      </c>
      <c r="G436" s="13">
        <v>10</v>
      </c>
      <c r="H436" s="49"/>
      <c r="I436" s="27">
        <v>2</v>
      </c>
      <c r="J436" s="35"/>
      <c r="K436" s="27"/>
      <c r="L436" s="51"/>
      <c r="M436" s="34">
        <f t="shared" si="6"/>
        <v>14</v>
      </c>
    </row>
    <row r="437" ht="16.5" customHeight="1" spans="1:13">
      <c r="A437" s="10"/>
      <c r="B437" s="15"/>
      <c r="C437" s="15" t="s">
        <v>814</v>
      </c>
      <c r="D437" s="15"/>
      <c r="E437" s="16" t="s">
        <v>808</v>
      </c>
      <c r="F437" s="16">
        <v>2</v>
      </c>
      <c r="G437" s="13">
        <v>10</v>
      </c>
      <c r="H437" s="49"/>
      <c r="I437" s="27">
        <v>2</v>
      </c>
      <c r="J437" s="35"/>
      <c r="K437" s="27"/>
      <c r="L437" s="51"/>
      <c r="M437" s="34">
        <f t="shared" si="6"/>
        <v>14</v>
      </c>
    </row>
    <row r="438" ht="16.5" customHeight="1" spans="1:13">
      <c r="A438" s="10"/>
      <c r="B438" s="15"/>
      <c r="C438" s="15" t="s">
        <v>815</v>
      </c>
      <c r="D438" s="15"/>
      <c r="E438" s="16" t="s">
        <v>808</v>
      </c>
      <c r="F438" s="16">
        <v>2</v>
      </c>
      <c r="G438" s="13">
        <v>10</v>
      </c>
      <c r="H438" s="49"/>
      <c r="I438" s="27">
        <v>1</v>
      </c>
      <c r="J438" s="35"/>
      <c r="K438" s="27"/>
      <c r="L438" s="51"/>
      <c r="M438" s="34">
        <f t="shared" si="6"/>
        <v>13</v>
      </c>
    </row>
    <row r="439" ht="16.5" customHeight="1" spans="1:13">
      <c r="A439" s="10"/>
      <c r="B439" s="15"/>
      <c r="C439" s="15" t="s">
        <v>227</v>
      </c>
      <c r="D439" s="46" t="s">
        <v>816</v>
      </c>
      <c r="E439" s="16" t="s">
        <v>227</v>
      </c>
      <c r="F439" s="16"/>
      <c r="G439" s="13"/>
      <c r="H439" s="49"/>
      <c r="I439" s="27">
        <v>3</v>
      </c>
      <c r="J439" s="35"/>
      <c r="K439" s="27"/>
      <c r="L439" s="51"/>
      <c r="M439" s="34">
        <f t="shared" si="6"/>
        <v>3</v>
      </c>
    </row>
    <row r="440" ht="16.5" customHeight="1" spans="1:13">
      <c r="A440" s="10"/>
      <c r="B440" s="15" t="s">
        <v>817</v>
      </c>
      <c r="C440" s="15" t="s">
        <v>818</v>
      </c>
      <c r="D440" s="46" t="s">
        <v>819</v>
      </c>
      <c r="E440" s="16" t="s">
        <v>820</v>
      </c>
      <c r="F440" s="16">
        <v>4</v>
      </c>
      <c r="G440" s="13">
        <v>5</v>
      </c>
      <c r="H440" s="49"/>
      <c r="I440" s="27">
        <v>6</v>
      </c>
      <c r="J440" s="35"/>
      <c r="K440" s="27"/>
      <c r="L440" s="51"/>
      <c r="M440" s="34">
        <f t="shared" si="6"/>
        <v>15</v>
      </c>
    </row>
    <row r="441" ht="28.5" customHeight="1" spans="1:13">
      <c r="A441" s="10"/>
      <c r="B441" s="15" t="s">
        <v>821</v>
      </c>
      <c r="C441" s="12" t="s">
        <v>250</v>
      </c>
      <c r="D441" s="15" t="s">
        <v>822</v>
      </c>
      <c r="E441" s="16" t="s">
        <v>252</v>
      </c>
      <c r="F441" s="16">
        <v>6</v>
      </c>
      <c r="G441" s="13">
        <v>5</v>
      </c>
      <c r="H441" s="49"/>
      <c r="I441" s="27">
        <v>5</v>
      </c>
      <c r="J441" s="35"/>
      <c r="K441" s="27"/>
      <c r="L441" s="51"/>
      <c r="M441" s="34">
        <f t="shared" si="6"/>
        <v>16</v>
      </c>
    </row>
    <row r="442" ht="28.5" customHeight="1" spans="1:13">
      <c r="A442" s="10"/>
      <c r="B442" s="15" t="s">
        <v>823</v>
      </c>
      <c r="C442" s="12" t="s">
        <v>824</v>
      </c>
      <c r="D442" s="12" t="s">
        <v>825</v>
      </c>
      <c r="E442" s="16" t="s">
        <v>784</v>
      </c>
      <c r="F442" s="16">
        <v>20</v>
      </c>
      <c r="G442" s="13">
        <v>20</v>
      </c>
      <c r="H442" s="49"/>
      <c r="I442" s="27">
        <v>10</v>
      </c>
      <c r="J442" s="35"/>
      <c r="K442" s="27"/>
      <c r="L442" s="51"/>
      <c r="M442" s="34">
        <f t="shared" si="6"/>
        <v>50</v>
      </c>
    </row>
    <row r="443" ht="17.1" customHeight="1" spans="1:13">
      <c r="A443" s="19" t="s">
        <v>826</v>
      </c>
      <c r="B443" s="19"/>
      <c r="C443" s="19"/>
      <c r="D443" s="19"/>
      <c r="E443" s="19"/>
      <c r="F443" s="19"/>
      <c r="G443" s="20"/>
      <c r="H443" s="21" t="s">
        <v>324</v>
      </c>
      <c r="I443" s="21">
        <f>SUM(I411:I442)</f>
        <v>243</v>
      </c>
      <c r="J443" s="38" t="s">
        <v>324</v>
      </c>
      <c r="K443" s="21">
        <f>SUM(K411:K442)</f>
        <v>0</v>
      </c>
      <c r="L443" s="37"/>
      <c r="M443" s="34">
        <f t="shared" si="6"/>
        <v>243</v>
      </c>
    </row>
    <row r="444" ht="18" customHeight="1" spans="1:13">
      <c r="A444" s="22" t="s">
        <v>827</v>
      </c>
      <c r="B444" s="22"/>
      <c r="C444" s="22"/>
      <c r="D444" s="22"/>
      <c r="E444" s="22"/>
      <c r="F444" s="22"/>
      <c r="G444" s="55"/>
      <c r="H444" s="56" t="s">
        <v>324</v>
      </c>
      <c r="I444" s="56" t="e">
        <f>I274+I286+I314+I334+I369+I410+I443</f>
        <v>#REF!</v>
      </c>
      <c r="J444" s="57" t="s">
        <v>324</v>
      </c>
      <c r="K444" s="56">
        <f>K274+K286+K314+K334+K369+K410+K443</f>
        <v>0</v>
      </c>
      <c r="L444" s="58"/>
      <c r="M444" s="34" t="e">
        <f t="shared" si="6"/>
        <v>#REF!</v>
      </c>
    </row>
    <row r="445" ht="26.45" customHeight="1" spans="1:13">
      <c r="A445" s="72" t="s">
        <v>828</v>
      </c>
      <c r="B445" s="72"/>
      <c r="C445" s="72"/>
      <c r="D445" s="72"/>
      <c r="E445" s="72"/>
      <c r="F445" s="72"/>
      <c r="G445" s="73"/>
      <c r="H445" s="72"/>
      <c r="I445" s="72"/>
      <c r="J445" s="74"/>
      <c r="K445" s="72"/>
      <c r="L445" s="75"/>
      <c r="M445" s="76"/>
    </row>
    <row r="446" ht="16.5" customHeight="1" spans="1:13">
      <c r="A446" s="10" t="s">
        <v>829</v>
      </c>
      <c r="B446" s="16" t="s">
        <v>253</v>
      </c>
      <c r="C446" s="16"/>
      <c r="D446" s="15" t="s">
        <v>830</v>
      </c>
      <c r="E446" s="16" t="s">
        <v>573</v>
      </c>
      <c r="F446" s="11">
        <v>0</v>
      </c>
      <c r="G446" s="13">
        <v>0</v>
      </c>
      <c r="H446" s="49"/>
      <c r="I446" s="27">
        <v>3</v>
      </c>
      <c r="J446" s="35"/>
      <c r="K446" s="27"/>
      <c r="L446" s="51"/>
      <c r="M446" s="77">
        <f t="shared" ref="M446:M508" si="7">SUM(F446:K446)</f>
        <v>3</v>
      </c>
    </row>
    <row r="447" ht="16.5" customHeight="1" spans="1:13">
      <c r="A447" s="10"/>
      <c r="B447" s="16"/>
      <c r="C447" s="16"/>
      <c r="D447" s="15" t="s">
        <v>831</v>
      </c>
      <c r="E447" s="16" t="s">
        <v>573</v>
      </c>
      <c r="F447" s="11">
        <v>4</v>
      </c>
      <c r="G447" s="13">
        <v>5</v>
      </c>
      <c r="H447" s="49"/>
      <c r="I447" s="27">
        <v>3</v>
      </c>
      <c r="J447" s="35"/>
      <c r="K447" s="27"/>
      <c r="L447" s="51"/>
      <c r="M447" s="77">
        <f t="shared" si="7"/>
        <v>12</v>
      </c>
    </row>
    <row r="448" ht="16.5" customHeight="1" spans="1:13">
      <c r="A448" s="10"/>
      <c r="B448" s="16"/>
      <c r="C448" s="16"/>
      <c r="D448" s="15" t="s">
        <v>832</v>
      </c>
      <c r="E448" s="16" t="s">
        <v>573</v>
      </c>
      <c r="F448" s="11">
        <v>2</v>
      </c>
      <c r="G448" s="13">
        <v>0</v>
      </c>
      <c r="H448" s="49"/>
      <c r="I448" s="27">
        <v>3</v>
      </c>
      <c r="J448" s="35"/>
      <c r="K448" s="27"/>
      <c r="L448" s="51"/>
      <c r="M448" s="77">
        <f t="shared" si="7"/>
        <v>5</v>
      </c>
    </row>
    <row r="449" ht="16.5" customHeight="1" spans="1:13">
      <c r="A449" s="10"/>
      <c r="B449" s="11" t="s">
        <v>833</v>
      </c>
      <c r="C449" s="11"/>
      <c r="D449" s="15" t="s">
        <v>834</v>
      </c>
      <c r="E449" s="16" t="s">
        <v>573</v>
      </c>
      <c r="F449" s="11">
        <v>0</v>
      </c>
      <c r="G449" s="13">
        <v>0</v>
      </c>
      <c r="H449" s="49"/>
      <c r="I449" s="27">
        <v>15</v>
      </c>
      <c r="J449" s="35"/>
      <c r="K449" s="27"/>
      <c r="L449" s="51"/>
      <c r="M449" s="77">
        <f t="shared" si="7"/>
        <v>15</v>
      </c>
    </row>
    <row r="450" ht="16.5" customHeight="1" spans="1:13">
      <c r="A450" s="10"/>
      <c r="B450" s="11"/>
      <c r="C450" s="11"/>
      <c r="D450" s="15" t="s">
        <v>835</v>
      </c>
      <c r="E450" s="16" t="s">
        <v>573</v>
      </c>
      <c r="F450" s="11">
        <v>0</v>
      </c>
      <c r="G450" s="13">
        <v>0</v>
      </c>
      <c r="H450" s="49"/>
      <c r="I450" s="27">
        <v>2</v>
      </c>
      <c r="J450" s="35"/>
      <c r="K450" s="27"/>
      <c r="L450" s="51"/>
      <c r="M450" s="77">
        <f t="shared" si="7"/>
        <v>2</v>
      </c>
    </row>
    <row r="451" ht="16.5" customHeight="1" spans="1:13">
      <c r="A451" s="10"/>
      <c r="B451" s="11" t="s">
        <v>836</v>
      </c>
      <c r="C451" s="11"/>
      <c r="D451" s="15" t="s">
        <v>837</v>
      </c>
      <c r="E451" s="16" t="s">
        <v>573</v>
      </c>
      <c r="F451" s="11">
        <v>4</v>
      </c>
      <c r="G451" s="13">
        <v>0</v>
      </c>
      <c r="H451" s="49"/>
      <c r="I451" s="27">
        <v>5</v>
      </c>
      <c r="J451" s="35"/>
      <c r="K451" s="27"/>
      <c r="L451" s="51"/>
      <c r="M451" s="77">
        <f t="shared" si="7"/>
        <v>9</v>
      </c>
    </row>
    <row r="452" ht="16.5" customHeight="1" spans="1:13">
      <c r="A452" s="10"/>
      <c r="B452" s="11"/>
      <c r="C452" s="11"/>
      <c r="D452" s="15" t="s">
        <v>838</v>
      </c>
      <c r="E452" s="16" t="s">
        <v>573</v>
      </c>
      <c r="F452" s="11">
        <v>4</v>
      </c>
      <c r="G452" s="13">
        <v>10</v>
      </c>
      <c r="H452" s="49"/>
      <c r="I452" s="27">
        <v>1</v>
      </c>
      <c r="J452" s="35"/>
      <c r="K452" s="27"/>
      <c r="L452" s="51"/>
      <c r="M452" s="77">
        <f t="shared" si="7"/>
        <v>15</v>
      </c>
    </row>
    <row r="453" ht="17.1" customHeight="1" spans="1:13">
      <c r="A453" s="19" t="s">
        <v>839</v>
      </c>
      <c r="B453" s="19"/>
      <c r="C453" s="19"/>
      <c r="D453" s="19"/>
      <c r="E453" s="19"/>
      <c r="F453" s="19"/>
      <c r="G453" s="20"/>
      <c r="H453" s="21" t="s">
        <v>324</v>
      </c>
      <c r="I453" s="21"/>
      <c r="J453" s="38"/>
      <c r="K453" s="21"/>
      <c r="L453" s="37"/>
      <c r="M453" s="77">
        <f t="shared" si="7"/>
        <v>0</v>
      </c>
    </row>
    <row r="454" ht="16.5" customHeight="1" spans="1:13">
      <c r="A454" s="10" t="s">
        <v>840</v>
      </c>
      <c r="B454" s="11" t="s">
        <v>841</v>
      </c>
      <c r="C454" s="11"/>
      <c r="D454" s="15" t="s">
        <v>842</v>
      </c>
      <c r="E454" s="16" t="s">
        <v>573</v>
      </c>
      <c r="F454" s="11">
        <v>0</v>
      </c>
      <c r="G454" s="13">
        <v>30</v>
      </c>
      <c r="H454" s="49"/>
      <c r="I454" s="27">
        <v>10</v>
      </c>
      <c r="J454" s="35"/>
      <c r="K454" s="27"/>
      <c r="L454" s="51"/>
      <c r="M454" s="77">
        <f t="shared" si="7"/>
        <v>40</v>
      </c>
    </row>
    <row r="455" ht="16.5" customHeight="1" spans="1:13">
      <c r="A455" s="10"/>
      <c r="B455" s="11"/>
      <c r="C455" s="11"/>
      <c r="D455" s="15" t="s">
        <v>843</v>
      </c>
      <c r="E455" s="16" t="s">
        <v>573</v>
      </c>
      <c r="F455" s="11">
        <v>0</v>
      </c>
      <c r="G455" s="13">
        <v>30</v>
      </c>
      <c r="H455" s="49"/>
      <c r="I455" s="27">
        <v>20</v>
      </c>
      <c r="J455" s="35"/>
      <c r="K455" s="27"/>
      <c r="L455" s="51"/>
      <c r="M455" s="77">
        <f t="shared" si="7"/>
        <v>50</v>
      </c>
    </row>
    <row r="456" ht="16.5" customHeight="1" spans="1:13">
      <c r="A456" s="10"/>
      <c r="B456" s="11" t="s">
        <v>844</v>
      </c>
      <c r="C456" s="11"/>
      <c r="D456" s="15" t="s">
        <v>845</v>
      </c>
      <c r="E456" s="16" t="s">
        <v>573</v>
      </c>
      <c r="F456" s="11">
        <v>2</v>
      </c>
      <c r="G456" s="13">
        <v>2</v>
      </c>
      <c r="H456" s="49"/>
      <c r="I456" s="27">
        <v>1</v>
      </c>
      <c r="J456" s="35"/>
      <c r="K456" s="27"/>
      <c r="L456" s="51"/>
      <c r="M456" s="77">
        <f t="shared" si="7"/>
        <v>5</v>
      </c>
    </row>
    <row r="457" ht="16.5" customHeight="1" spans="1:13">
      <c r="A457" s="10"/>
      <c r="B457" s="11" t="s">
        <v>846</v>
      </c>
      <c r="C457" s="11"/>
      <c r="D457" s="15" t="s">
        <v>847</v>
      </c>
      <c r="E457" s="16" t="s">
        <v>573</v>
      </c>
      <c r="F457" s="11">
        <v>2</v>
      </c>
      <c r="G457" s="13">
        <v>2</v>
      </c>
      <c r="H457" s="49"/>
      <c r="I457" s="27">
        <v>1</v>
      </c>
      <c r="J457" s="35"/>
      <c r="K457" s="27"/>
      <c r="L457" s="51"/>
      <c r="M457" s="77">
        <f t="shared" si="7"/>
        <v>5</v>
      </c>
    </row>
    <row r="458" ht="16.5" customHeight="1" spans="1:13">
      <c r="A458" s="10"/>
      <c r="B458" s="11" t="s">
        <v>848</v>
      </c>
      <c r="C458" s="11"/>
      <c r="D458" s="15" t="s">
        <v>845</v>
      </c>
      <c r="E458" s="16" t="s">
        <v>573</v>
      </c>
      <c r="F458" s="11">
        <v>0</v>
      </c>
      <c r="G458" s="13">
        <v>0</v>
      </c>
      <c r="H458" s="49"/>
      <c r="I458" s="27">
        <v>1</v>
      </c>
      <c r="J458" s="35"/>
      <c r="K458" s="27"/>
      <c r="L458" s="51"/>
      <c r="M458" s="77">
        <f t="shared" si="7"/>
        <v>1</v>
      </c>
    </row>
    <row r="459" ht="16.5" customHeight="1" spans="1:13">
      <c r="A459" s="10"/>
      <c r="B459" s="16" t="s">
        <v>849</v>
      </c>
      <c r="C459" s="16"/>
      <c r="D459" s="46" t="s">
        <v>850</v>
      </c>
      <c r="E459" s="16" t="s">
        <v>573</v>
      </c>
      <c r="F459" s="11">
        <v>8</v>
      </c>
      <c r="G459" s="13">
        <v>6</v>
      </c>
      <c r="H459" s="49"/>
      <c r="I459" s="27">
        <v>1</v>
      </c>
      <c r="J459" s="35"/>
      <c r="K459" s="27"/>
      <c r="L459" s="51"/>
      <c r="M459" s="77">
        <f t="shared" si="7"/>
        <v>15</v>
      </c>
    </row>
    <row r="460" ht="16.5" customHeight="1" spans="1:13">
      <c r="A460" s="10"/>
      <c r="B460" s="11" t="s">
        <v>258</v>
      </c>
      <c r="C460" s="11"/>
      <c r="D460" s="12" t="s">
        <v>259</v>
      </c>
      <c r="E460" s="16" t="s">
        <v>573</v>
      </c>
      <c r="F460" s="11">
        <v>0</v>
      </c>
      <c r="G460" s="13">
        <v>0</v>
      </c>
      <c r="H460" s="49"/>
      <c r="I460" s="27">
        <v>1</v>
      </c>
      <c r="J460" s="35"/>
      <c r="K460" s="27"/>
      <c r="L460" s="51"/>
      <c r="M460" s="77">
        <f t="shared" si="7"/>
        <v>1</v>
      </c>
    </row>
    <row r="461" ht="16.5" customHeight="1" spans="1:13">
      <c r="A461" s="10"/>
      <c r="B461" s="11" t="s">
        <v>260</v>
      </c>
      <c r="C461" s="11"/>
      <c r="D461" s="12" t="s">
        <v>261</v>
      </c>
      <c r="E461" s="16" t="s">
        <v>573</v>
      </c>
      <c r="F461" s="11">
        <v>0</v>
      </c>
      <c r="G461" s="13">
        <v>0</v>
      </c>
      <c r="H461" s="49"/>
      <c r="I461" s="27">
        <v>1</v>
      </c>
      <c r="J461" s="35"/>
      <c r="K461" s="27"/>
      <c r="L461" s="51"/>
      <c r="M461" s="77">
        <f t="shared" si="7"/>
        <v>1</v>
      </c>
    </row>
    <row r="462" ht="16.5" customHeight="1" spans="1:13">
      <c r="A462" s="10"/>
      <c r="B462" s="11" t="s">
        <v>262</v>
      </c>
      <c r="C462" s="11"/>
      <c r="D462" s="12" t="s">
        <v>263</v>
      </c>
      <c r="E462" s="16" t="s">
        <v>573</v>
      </c>
      <c r="F462" s="11">
        <v>0</v>
      </c>
      <c r="G462" s="13">
        <v>0</v>
      </c>
      <c r="H462" s="49"/>
      <c r="I462" s="27">
        <v>1</v>
      </c>
      <c r="J462" s="35"/>
      <c r="K462" s="27"/>
      <c r="L462" s="51"/>
      <c r="M462" s="77">
        <f t="shared" si="7"/>
        <v>1</v>
      </c>
    </row>
    <row r="463" ht="16.5" customHeight="1" spans="1:13">
      <c r="A463" s="10"/>
      <c r="B463" s="16" t="s">
        <v>266</v>
      </c>
      <c r="C463" s="16"/>
      <c r="D463" s="15" t="s">
        <v>265</v>
      </c>
      <c r="E463" s="16" t="s">
        <v>573</v>
      </c>
      <c r="F463" s="11">
        <v>12</v>
      </c>
      <c r="G463" s="13">
        <v>10</v>
      </c>
      <c r="H463" s="14"/>
      <c r="I463" s="27">
        <v>12</v>
      </c>
      <c r="J463" s="35"/>
      <c r="K463" s="27"/>
      <c r="L463" s="51"/>
      <c r="M463" s="77">
        <f t="shared" si="7"/>
        <v>34</v>
      </c>
    </row>
    <row r="464" ht="16.5" customHeight="1" spans="1:13">
      <c r="A464" s="10"/>
      <c r="B464" s="16" t="s">
        <v>851</v>
      </c>
      <c r="C464" s="16"/>
      <c r="D464" s="15" t="s">
        <v>267</v>
      </c>
      <c r="E464" s="16" t="s">
        <v>573</v>
      </c>
      <c r="F464" s="11">
        <v>12</v>
      </c>
      <c r="G464" s="13">
        <v>10</v>
      </c>
      <c r="H464" s="14"/>
      <c r="I464" s="27">
        <v>48</v>
      </c>
      <c r="J464" s="35"/>
      <c r="K464" s="27"/>
      <c r="L464" s="51"/>
      <c r="M464" s="77">
        <f t="shared" si="7"/>
        <v>70</v>
      </c>
    </row>
    <row r="465" ht="16.5" customHeight="1" spans="1:13">
      <c r="A465" s="10"/>
      <c r="B465" s="11" t="s">
        <v>268</v>
      </c>
      <c r="C465" s="11"/>
      <c r="D465" s="15" t="s">
        <v>852</v>
      </c>
      <c r="E465" s="16" t="s">
        <v>573</v>
      </c>
      <c r="F465" s="11">
        <v>2</v>
      </c>
      <c r="G465" s="13">
        <v>10</v>
      </c>
      <c r="H465" s="14"/>
      <c r="I465" s="27">
        <v>3</v>
      </c>
      <c r="J465" s="35"/>
      <c r="K465" s="27"/>
      <c r="L465" s="51"/>
      <c r="M465" s="77">
        <f t="shared" si="7"/>
        <v>15</v>
      </c>
    </row>
    <row r="466" ht="17.1" customHeight="1" spans="1:13">
      <c r="A466" s="19" t="s">
        <v>853</v>
      </c>
      <c r="B466" s="19"/>
      <c r="C466" s="19"/>
      <c r="D466" s="19"/>
      <c r="E466" s="19"/>
      <c r="F466" s="19"/>
      <c r="G466" s="20"/>
      <c r="H466" s="21" t="s">
        <v>324</v>
      </c>
      <c r="I466" s="21"/>
      <c r="J466" s="38"/>
      <c r="K466" s="21"/>
      <c r="L466" s="37"/>
      <c r="M466" s="77">
        <f t="shared" si="7"/>
        <v>0</v>
      </c>
    </row>
    <row r="467" ht="16.5" customHeight="1" spans="1:13">
      <c r="A467" s="10" t="s">
        <v>854</v>
      </c>
      <c r="B467" s="16" t="s">
        <v>855</v>
      </c>
      <c r="C467" s="16"/>
      <c r="D467" s="15" t="s">
        <v>856</v>
      </c>
      <c r="E467" s="16" t="s">
        <v>37</v>
      </c>
      <c r="F467" s="11">
        <v>10</v>
      </c>
      <c r="G467" s="13">
        <v>20</v>
      </c>
      <c r="H467" s="49"/>
      <c r="I467" s="27">
        <v>1</v>
      </c>
      <c r="J467" s="35"/>
      <c r="K467" s="27"/>
      <c r="L467" s="51"/>
      <c r="M467" s="77">
        <f t="shared" si="7"/>
        <v>31</v>
      </c>
    </row>
    <row r="468" ht="16.5" customHeight="1" spans="1:13">
      <c r="A468" s="10"/>
      <c r="B468" s="16"/>
      <c r="C468" s="16"/>
      <c r="D468" s="15" t="s">
        <v>857</v>
      </c>
      <c r="E468" s="16" t="s">
        <v>37</v>
      </c>
      <c r="F468" s="11">
        <v>10</v>
      </c>
      <c r="G468" s="13">
        <v>20</v>
      </c>
      <c r="H468" s="49"/>
      <c r="I468" s="27">
        <v>1</v>
      </c>
      <c r="J468" s="35"/>
      <c r="K468" s="27"/>
      <c r="L468" s="51"/>
      <c r="M468" s="77">
        <f t="shared" si="7"/>
        <v>31</v>
      </c>
    </row>
    <row r="469" ht="17.1" customHeight="1" spans="1:13">
      <c r="A469" s="19" t="s">
        <v>858</v>
      </c>
      <c r="B469" s="19"/>
      <c r="C469" s="19"/>
      <c r="D469" s="19"/>
      <c r="E469" s="19"/>
      <c r="F469" s="19"/>
      <c r="G469" s="20"/>
      <c r="H469" s="21" t="s">
        <v>324</v>
      </c>
      <c r="I469" s="21"/>
      <c r="J469" s="38"/>
      <c r="K469" s="21"/>
      <c r="L469" s="37"/>
      <c r="M469" s="77">
        <f t="shared" si="7"/>
        <v>0</v>
      </c>
    </row>
    <row r="470" ht="21.75" customHeight="1" spans="1:13">
      <c r="A470" s="10" t="s">
        <v>859</v>
      </c>
      <c r="B470" s="16" t="s">
        <v>860</v>
      </c>
      <c r="C470" s="16"/>
      <c r="D470" s="46" t="s">
        <v>861</v>
      </c>
      <c r="E470" s="16" t="s">
        <v>145</v>
      </c>
      <c r="F470" s="11">
        <v>0</v>
      </c>
      <c r="G470" s="13">
        <v>0</v>
      </c>
      <c r="H470" s="49"/>
      <c r="I470" s="27">
        <v>200</v>
      </c>
      <c r="J470" s="35"/>
      <c r="K470" s="27"/>
      <c r="L470" s="51"/>
      <c r="M470" s="77">
        <f t="shared" si="7"/>
        <v>200</v>
      </c>
    </row>
    <row r="471" ht="60" customHeight="1" spans="1:13">
      <c r="A471" s="10"/>
      <c r="B471" s="16" t="s">
        <v>862</v>
      </c>
      <c r="C471" s="16"/>
      <c r="D471" s="78" t="s">
        <v>863</v>
      </c>
      <c r="E471" s="16" t="s">
        <v>864</v>
      </c>
      <c r="F471" s="11">
        <v>0</v>
      </c>
      <c r="G471" s="13">
        <v>0</v>
      </c>
      <c r="H471" s="49"/>
      <c r="I471" s="27">
        <v>80</v>
      </c>
      <c r="J471" s="35"/>
      <c r="K471" s="27"/>
      <c r="L471" s="51"/>
      <c r="M471" s="77">
        <f t="shared" si="7"/>
        <v>80</v>
      </c>
    </row>
    <row r="472" ht="99.75" customHeight="1" spans="1:13">
      <c r="A472" s="10"/>
      <c r="B472" s="16" t="s">
        <v>865</v>
      </c>
      <c r="C472" s="16"/>
      <c r="D472" s="78" t="s">
        <v>866</v>
      </c>
      <c r="E472" s="16" t="s">
        <v>864</v>
      </c>
      <c r="F472" s="11">
        <v>100</v>
      </c>
      <c r="G472" s="13">
        <v>0</v>
      </c>
      <c r="H472" s="49"/>
      <c r="I472" s="27">
        <v>80</v>
      </c>
      <c r="J472" s="35"/>
      <c r="K472" s="27"/>
      <c r="L472" s="51"/>
      <c r="M472" s="77">
        <f t="shared" si="7"/>
        <v>180</v>
      </c>
    </row>
    <row r="473" ht="57" customHeight="1" spans="1:13">
      <c r="A473" s="10"/>
      <c r="B473" s="16" t="s">
        <v>867</v>
      </c>
      <c r="C473" s="16"/>
      <c r="D473" s="46" t="s">
        <v>868</v>
      </c>
      <c r="E473" s="16" t="s">
        <v>864</v>
      </c>
      <c r="F473" s="11">
        <v>100</v>
      </c>
      <c r="G473" s="13">
        <v>30</v>
      </c>
      <c r="H473" s="49"/>
      <c r="I473" s="27">
        <v>80</v>
      </c>
      <c r="J473" s="35"/>
      <c r="K473" s="27"/>
      <c r="L473" s="51"/>
      <c r="M473" s="77">
        <f t="shared" si="7"/>
        <v>210</v>
      </c>
    </row>
    <row r="474" ht="57" customHeight="1" spans="1:13">
      <c r="A474" s="10"/>
      <c r="B474" s="16" t="s">
        <v>869</v>
      </c>
      <c r="C474" s="16"/>
      <c r="D474" s="46" t="s">
        <v>870</v>
      </c>
      <c r="E474" s="16" t="s">
        <v>864</v>
      </c>
      <c r="F474" s="79">
        <v>0</v>
      </c>
      <c r="G474" s="13">
        <v>30</v>
      </c>
      <c r="H474" s="49"/>
      <c r="I474" s="27">
        <v>30</v>
      </c>
      <c r="J474" s="35"/>
      <c r="K474" s="27"/>
      <c r="L474" s="51"/>
      <c r="M474" s="77">
        <f t="shared" si="7"/>
        <v>60</v>
      </c>
    </row>
    <row r="475" ht="38.45" customHeight="1" spans="1:13">
      <c r="A475" s="10"/>
      <c r="B475" s="16" t="s">
        <v>871</v>
      </c>
      <c r="C475" s="16"/>
      <c r="D475" s="46" t="s">
        <v>872</v>
      </c>
      <c r="E475" s="16" t="s">
        <v>864</v>
      </c>
      <c r="F475" s="79">
        <v>0</v>
      </c>
      <c r="G475" s="13">
        <v>50</v>
      </c>
      <c r="H475" s="49"/>
      <c r="I475" s="27">
        <v>0</v>
      </c>
      <c r="J475" s="35"/>
      <c r="K475" s="27"/>
      <c r="L475" s="51"/>
      <c r="M475" s="77">
        <f t="shared" si="7"/>
        <v>50</v>
      </c>
    </row>
    <row r="476" ht="16.5" customHeight="1" spans="1:13">
      <c r="A476" s="10"/>
      <c r="B476" s="80" t="s">
        <v>873</v>
      </c>
      <c r="C476" s="80"/>
      <c r="D476" s="68" t="s">
        <v>874</v>
      </c>
      <c r="E476" s="16" t="s">
        <v>236</v>
      </c>
      <c r="F476" s="79">
        <v>200</v>
      </c>
      <c r="G476" s="13">
        <v>200</v>
      </c>
      <c r="H476" s="49"/>
      <c r="I476" s="27">
        <v>300</v>
      </c>
      <c r="J476" s="35"/>
      <c r="K476" s="27"/>
      <c r="L476" s="51"/>
      <c r="M476" s="77">
        <f t="shared" si="7"/>
        <v>700</v>
      </c>
    </row>
    <row r="477" ht="16.5" customHeight="1" spans="1:13">
      <c r="A477" s="10"/>
      <c r="B477" s="16" t="s">
        <v>875</v>
      </c>
      <c r="C477" s="16"/>
      <c r="D477" s="46" t="s">
        <v>876</v>
      </c>
      <c r="E477" s="16" t="s">
        <v>236</v>
      </c>
      <c r="F477" s="81">
        <v>200</v>
      </c>
      <c r="G477" s="13">
        <v>200</v>
      </c>
      <c r="H477" s="82"/>
      <c r="I477" s="27">
        <v>300</v>
      </c>
      <c r="J477" s="35"/>
      <c r="K477" s="27"/>
      <c r="L477" s="51"/>
      <c r="M477" s="77">
        <f t="shared" si="7"/>
        <v>700</v>
      </c>
    </row>
    <row r="478" ht="16.5" customHeight="1" spans="1:13">
      <c r="A478" s="10"/>
      <c r="B478" s="16" t="s">
        <v>877</v>
      </c>
      <c r="C478" s="16"/>
      <c r="D478" s="46" t="s">
        <v>878</v>
      </c>
      <c r="E478" s="16" t="s">
        <v>236</v>
      </c>
      <c r="F478" s="81">
        <v>200</v>
      </c>
      <c r="G478" s="13">
        <v>200</v>
      </c>
      <c r="H478" s="82"/>
      <c r="I478" s="27">
        <v>300</v>
      </c>
      <c r="J478" s="35"/>
      <c r="K478" s="27"/>
      <c r="L478" s="51"/>
      <c r="M478" s="77">
        <f t="shared" si="7"/>
        <v>700</v>
      </c>
    </row>
    <row r="479" ht="16.5" customHeight="1" spans="1:13">
      <c r="A479" s="10"/>
      <c r="B479" s="16" t="s">
        <v>879</v>
      </c>
      <c r="C479" s="16"/>
      <c r="D479" s="46" t="s">
        <v>880</v>
      </c>
      <c r="E479" s="16" t="s">
        <v>881</v>
      </c>
      <c r="F479" s="79">
        <v>200</v>
      </c>
      <c r="G479" s="13">
        <v>200</v>
      </c>
      <c r="H479" s="49"/>
      <c r="I479" s="27">
        <v>600</v>
      </c>
      <c r="J479" s="35"/>
      <c r="K479" s="27"/>
      <c r="L479" s="51"/>
      <c r="M479" s="77">
        <f t="shared" si="7"/>
        <v>1000</v>
      </c>
    </row>
    <row r="480" ht="16.5" customHeight="1" spans="1:13">
      <c r="A480" s="10"/>
      <c r="B480" s="16" t="s">
        <v>882</v>
      </c>
      <c r="C480" s="16"/>
      <c r="D480" s="46" t="s">
        <v>883</v>
      </c>
      <c r="E480" s="16" t="s">
        <v>236</v>
      </c>
      <c r="F480" s="79">
        <v>300</v>
      </c>
      <c r="G480" s="13">
        <v>200</v>
      </c>
      <c r="H480" s="49"/>
      <c r="I480" s="27">
        <v>600</v>
      </c>
      <c r="J480" s="35"/>
      <c r="K480" s="27"/>
      <c r="L480" s="51"/>
      <c r="M480" s="77">
        <f t="shared" si="7"/>
        <v>1100</v>
      </c>
    </row>
    <row r="481" ht="16.5" customHeight="1" spans="1:13">
      <c r="A481" s="10"/>
      <c r="B481" s="16" t="s">
        <v>884</v>
      </c>
      <c r="C481" s="16"/>
      <c r="D481" s="46" t="s">
        <v>885</v>
      </c>
      <c r="E481" s="16" t="s">
        <v>236</v>
      </c>
      <c r="F481" s="79">
        <v>300</v>
      </c>
      <c r="G481" s="13">
        <v>200</v>
      </c>
      <c r="H481" s="49"/>
      <c r="I481" s="27">
        <v>300</v>
      </c>
      <c r="J481" s="35"/>
      <c r="K481" s="27"/>
      <c r="L481" s="51"/>
      <c r="M481" s="77">
        <f t="shared" si="7"/>
        <v>800</v>
      </c>
    </row>
    <row r="482" ht="16.5" customHeight="1" spans="1:13">
      <c r="A482" s="10"/>
      <c r="B482" s="16" t="s">
        <v>886</v>
      </c>
      <c r="C482" s="16"/>
      <c r="D482" s="46" t="s">
        <v>887</v>
      </c>
      <c r="E482" s="16" t="s">
        <v>236</v>
      </c>
      <c r="F482" s="79">
        <v>200</v>
      </c>
      <c r="G482" s="13">
        <v>200</v>
      </c>
      <c r="H482" s="49"/>
      <c r="I482" s="27">
        <v>100</v>
      </c>
      <c r="J482" s="35"/>
      <c r="K482" s="27"/>
      <c r="L482" s="51"/>
      <c r="M482" s="77">
        <f t="shared" si="7"/>
        <v>500</v>
      </c>
    </row>
    <row r="483" ht="16.5" customHeight="1" spans="1:13">
      <c r="A483" s="10"/>
      <c r="B483" s="16"/>
      <c r="C483" s="16"/>
      <c r="D483" s="46" t="s">
        <v>888</v>
      </c>
      <c r="E483" s="16" t="s">
        <v>236</v>
      </c>
      <c r="F483" s="79">
        <v>200</v>
      </c>
      <c r="G483" s="13">
        <v>200</v>
      </c>
      <c r="H483" s="49"/>
      <c r="I483" s="27">
        <v>100</v>
      </c>
      <c r="J483" s="35"/>
      <c r="K483" s="27"/>
      <c r="L483" s="51"/>
      <c r="M483" s="77">
        <f t="shared" si="7"/>
        <v>500</v>
      </c>
    </row>
    <row r="484" ht="16.5" customHeight="1" spans="1:13">
      <c r="A484" s="10"/>
      <c r="B484" s="16" t="s">
        <v>889</v>
      </c>
      <c r="C484" s="16"/>
      <c r="D484" s="46" t="s">
        <v>890</v>
      </c>
      <c r="E484" s="16" t="s">
        <v>37</v>
      </c>
      <c r="F484" s="79">
        <v>0</v>
      </c>
      <c r="G484" s="13">
        <v>0</v>
      </c>
      <c r="H484" s="49"/>
      <c r="I484" s="27">
        <v>50</v>
      </c>
      <c r="J484" s="35"/>
      <c r="K484" s="27"/>
      <c r="L484" s="51"/>
      <c r="M484" s="77">
        <f t="shared" si="7"/>
        <v>50</v>
      </c>
    </row>
    <row r="485" ht="16.5" customHeight="1" spans="1:13">
      <c r="A485" s="10"/>
      <c r="B485" s="16" t="s">
        <v>891</v>
      </c>
      <c r="C485" s="16"/>
      <c r="D485" s="46" t="s">
        <v>892</v>
      </c>
      <c r="E485" s="16" t="s">
        <v>37</v>
      </c>
      <c r="F485" s="11">
        <v>50</v>
      </c>
      <c r="G485" s="13">
        <v>50</v>
      </c>
      <c r="H485" s="49"/>
      <c r="I485" s="27">
        <v>50</v>
      </c>
      <c r="J485" s="35"/>
      <c r="K485" s="27"/>
      <c r="L485" s="51"/>
      <c r="M485" s="77">
        <f t="shared" si="7"/>
        <v>150</v>
      </c>
    </row>
    <row r="486" ht="16.5" customHeight="1" spans="1:13">
      <c r="A486" s="10"/>
      <c r="B486" s="11" t="s">
        <v>893</v>
      </c>
      <c r="C486" s="11"/>
      <c r="D486" s="46" t="s">
        <v>894</v>
      </c>
      <c r="E486" s="16" t="s">
        <v>15</v>
      </c>
      <c r="F486" s="11">
        <v>2</v>
      </c>
      <c r="G486" s="13">
        <v>4</v>
      </c>
      <c r="H486" s="49"/>
      <c r="I486" s="27">
        <v>4</v>
      </c>
      <c r="J486" s="35"/>
      <c r="K486" s="27"/>
      <c r="L486" s="51"/>
      <c r="M486" s="77">
        <f t="shared" si="7"/>
        <v>10</v>
      </c>
    </row>
    <row r="487" ht="16.5" customHeight="1" spans="1:13">
      <c r="A487" s="10"/>
      <c r="B487" s="11"/>
      <c r="C487" s="11"/>
      <c r="D487" s="46" t="s">
        <v>895</v>
      </c>
      <c r="E487" s="16" t="s">
        <v>15</v>
      </c>
      <c r="F487" s="11">
        <v>2</v>
      </c>
      <c r="G487" s="13">
        <v>4</v>
      </c>
      <c r="H487" s="49"/>
      <c r="I487" s="27">
        <v>1</v>
      </c>
      <c r="J487" s="35"/>
      <c r="K487" s="27"/>
      <c r="L487" s="51"/>
      <c r="M487" s="77">
        <f t="shared" si="7"/>
        <v>7</v>
      </c>
    </row>
    <row r="488" ht="16.5" customHeight="1" spans="1:13">
      <c r="A488" s="10"/>
      <c r="B488" s="11"/>
      <c r="C488" s="11"/>
      <c r="D488" s="46" t="s">
        <v>896</v>
      </c>
      <c r="E488" s="16" t="s">
        <v>15</v>
      </c>
      <c r="F488" s="11">
        <v>1</v>
      </c>
      <c r="G488" s="13">
        <v>4</v>
      </c>
      <c r="H488" s="49"/>
      <c r="I488" s="27">
        <v>1</v>
      </c>
      <c r="J488" s="35"/>
      <c r="K488" s="27"/>
      <c r="L488" s="51"/>
      <c r="M488" s="77">
        <f t="shared" si="7"/>
        <v>6</v>
      </c>
    </row>
    <row r="489" ht="16.5" customHeight="1" spans="1:13">
      <c r="A489" s="10"/>
      <c r="B489" s="11" t="s">
        <v>897</v>
      </c>
      <c r="C489" s="11"/>
      <c r="D489" s="46" t="s">
        <v>898</v>
      </c>
      <c r="E489" s="16" t="s">
        <v>227</v>
      </c>
      <c r="F489" s="11">
        <v>400</v>
      </c>
      <c r="G489" s="13">
        <v>500</v>
      </c>
      <c r="H489" s="49"/>
      <c r="I489" s="27">
        <v>200</v>
      </c>
      <c r="J489" s="35"/>
      <c r="K489" s="27"/>
      <c r="L489" s="51"/>
      <c r="M489" s="77">
        <f t="shared" si="7"/>
        <v>1100</v>
      </c>
    </row>
    <row r="490" ht="16.5" customHeight="1" spans="1:13">
      <c r="A490" s="10"/>
      <c r="B490" s="11"/>
      <c r="C490" s="11"/>
      <c r="D490" s="46" t="s">
        <v>899</v>
      </c>
      <c r="E490" s="16" t="s">
        <v>227</v>
      </c>
      <c r="F490" s="11">
        <v>300</v>
      </c>
      <c r="G490" s="13">
        <v>500</v>
      </c>
      <c r="H490" s="49"/>
      <c r="I490" s="27">
        <v>200</v>
      </c>
      <c r="J490" s="35"/>
      <c r="K490" s="27"/>
      <c r="L490" s="51"/>
      <c r="M490" s="77">
        <f t="shared" si="7"/>
        <v>1000</v>
      </c>
    </row>
    <row r="491" ht="17.1" customHeight="1" spans="1:13">
      <c r="A491" s="19" t="s">
        <v>900</v>
      </c>
      <c r="B491" s="19"/>
      <c r="C491" s="19"/>
      <c r="D491" s="19"/>
      <c r="E491" s="19"/>
      <c r="F491" s="19"/>
      <c r="G491" s="20"/>
      <c r="H491" s="21" t="s">
        <v>324</v>
      </c>
      <c r="I491" s="21"/>
      <c r="J491" s="38"/>
      <c r="K491" s="21"/>
      <c r="L491" s="37"/>
      <c r="M491" s="77">
        <f t="shared" si="7"/>
        <v>0</v>
      </c>
    </row>
    <row r="492" ht="14.25" customHeight="1" spans="1:13">
      <c r="A492" s="83" t="s">
        <v>901</v>
      </c>
      <c r="B492" s="84" t="s">
        <v>270</v>
      </c>
      <c r="C492" s="84" t="s">
        <v>271</v>
      </c>
      <c r="D492" s="15" t="s">
        <v>272</v>
      </c>
      <c r="E492" s="16" t="s">
        <v>273</v>
      </c>
      <c r="F492" s="85">
        <v>4</v>
      </c>
      <c r="G492" s="13">
        <v>0</v>
      </c>
      <c r="H492" s="86"/>
      <c r="I492" s="27">
        <v>2</v>
      </c>
      <c r="J492" s="35"/>
      <c r="K492" s="27"/>
      <c r="L492" s="94"/>
      <c r="M492" s="77">
        <f t="shared" si="7"/>
        <v>6</v>
      </c>
    </row>
    <row r="493" ht="14.25" customHeight="1" spans="1:13">
      <c r="A493" s="83"/>
      <c r="B493" s="84"/>
      <c r="C493" s="84" t="s">
        <v>274</v>
      </c>
      <c r="D493" s="15"/>
      <c r="E493" s="16" t="s">
        <v>273</v>
      </c>
      <c r="F493" s="85">
        <v>0</v>
      </c>
      <c r="G493" s="13">
        <v>0</v>
      </c>
      <c r="H493" s="86"/>
      <c r="I493" s="27">
        <v>2</v>
      </c>
      <c r="J493" s="35"/>
      <c r="K493" s="27"/>
      <c r="L493" s="94"/>
      <c r="M493" s="77">
        <f t="shared" si="7"/>
        <v>2</v>
      </c>
    </row>
    <row r="494" ht="14.25" customHeight="1" spans="1:13">
      <c r="A494" s="83"/>
      <c r="B494" s="84"/>
      <c r="C494" s="12" t="s">
        <v>902</v>
      </c>
      <c r="D494" s="15"/>
      <c r="E494" s="16" t="s">
        <v>273</v>
      </c>
      <c r="F494" s="85">
        <v>0</v>
      </c>
      <c r="G494" s="13">
        <v>0</v>
      </c>
      <c r="H494" s="86"/>
      <c r="I494" s="27">
        <v>2</v>
      </c>
      <c r="J494" s="35"/>
      <c r="K494" s="27"/>
      <c r="L494" s="94"/>
      <c r="M494" s="77">
        <f t="shared" si="7"/>
        <v>2</v>
      </c>
    </row>
    <row r="495" ht="14.25" customHeight="1" spans="1:13">
      <c r="A495" s="83"/>
      <c r="B495" s="84"/>
      <c r="C495" s="12" t="s">
        <v>903</v>
      </c>
      <c r="D495" s="15"/>
      <c r="E495" s="16" t="s">
        <v>273</v>
      </c>
      <c r="F495" s="85">
        <v>0</v>
      </c>
      <c r="G495" s="13">
        <v>0</v>
      </c>
      <c r="H495" s="86"/>
      <c r="I495" s="27">
        <v>1</v>
      </c>
      <c r="J495" s="35"/>
      <c r="K495" s="27"/>
      <c r="L495" s="94"/>
      <c r="M495" s="77">
        <f t="shared" si="7"/>
        <v>1</v>
      </c>
    </row>
    <row r="496" ht="14.25" customHeight="1" spans="1:13">
      <c r="A496" s="83"/>
      <c r="B496" s="84"/>
      <c r="C496" s="84" t="s">
        <v>275</v>
      </c>
      <c r="D496" s="15"/>
      <c r="E496" s="16" t="s">
        <v>273</v>
      </c>
      <c r="F496" s="85">
        <v>0</v>
      </c>
      <c r="G496" s="13">
        <v>0</v>
      </c>
      <c r="H496" s="86"/>
      <c r="I496" s="27">
        <v>1</v>
      </c>
      <c r="J496" s="35"/>
      <c r="K496" s="27"/>
      <c r="L496" s="94"/>
      <c r="M496" s="77">
        <f t="shared" si="7"/>
        <v>1</v>
      </c>
    </row>
    <row r="497" ht="14.25" customHeight="1" spans="1:13">
      <c r="A497" s="83"/>
      <c r="B497" s="84"/>
      <c r="C497" s="84" t="s">
        <v>904</v>
      </c>
      <c r="D497" s="15"/>
      <c r="E497" s="16" t="s">
        <v>273</v>
      </c>
      <c r="F497" s="85">
        <v>0</v>
      </c>
      <c r="G497" s="13">
        <v>0</v>
      </c>
      <c r="H497" s="86"/>
      <c r="I497" s="27">
        <v>1</v>
      </c>
      <c r="J497" s="35"/>
      <c r="K497" s="27"/>
      <c r="L497" s="94"/>
      <c r="M497" s="77">
        <f t="shared" si="7"/>
        <v>1</v>
      </c>
    </row>
    <row r="498" ht="14.25" customHeight="1" spans="1:13">
      <c r="A498" s="83"/>
      <c r="B498" s="87"/>
      <c r="C498" s="84" t="s">
        <v>905</v>
      </c>
      <c r="D498" s="15"/>
      <c r="E498" s="16" t="s">
        <v>273</v>
      </c>
      <c r="F498" s="85">
        <v>0</v>
      </c>
      <c r="G498" s="13">
        <v>0</v>
      </c>
      <c r="H498" s="86"/>
      <c r="I498" s="27">
        <v>1</v>
      </c>
      <c r="J498" s="35"/>
      <c r="K498" s="27"/>
      <c r="L498" s="94"/>
      <c r="M498" s="77">
        <f t="shared" si="7"/>
        <v>1</v>
      </c>
    </row>
    <row r="499" ht="16.5" customHeight="1" spans="1:13">
      <c r="A499" s="83"/>
      <c r="B499" s="87"/>
      <c r="C499" s="84" t="s">
        <v>906</v>
      </c>
      <c r="D499" s="15"/>
      <c r="E499" s="16" t="s">
        <v>273</v>
      </c>
      <c r="F499" s="85">
        <v>0</v>
      </c>
      <c r="G499" s="13">
        <v>0</v>
      </c>
      <c r="H499" s="88"/>
      <c r="I499" s="27">
        <v>1</v>
      </c>
      <c r="J499" s="35"/>
      <c r="K499" s="27"/>
      <c r="L499" s="95"/>
      <c r="M499" s="77">
        <f t="shared" si="7"/>
        <v>1</v>
      </c>
    </row>
    <row r="500" ht="16.5" customHeight="1" spans="1:13">
      <c r="A500" s="83"/>
      <c r="B500" s="84" t="s">
        <v>907</v>
      </c>
      <c r="C500" s="84" t="s">
        <v>908</v>
      </c>
      <c r="D500" s="15" t="s">
        <v>272</v>
      </c>
      <c r="E500" s="16" t="s">
        <v>909</v>
      </c>
      <c r="F500" s="85">
        <v>8</v>
      </c>
      <c r="G500" s="13">
        <v>0</v>
      </c>
      <c r="H500" s="88"/>
      <c r="I500" s="27">
        <v>30</v>
      </c>
      <c r="J500" s="35"/>
      <c r="K500" s="27"/>
      <c r="L500" s="95"/>
      <c r="M500" s="77">
        <f t="shared" si="7"/>
        <v>38</v>
      </c>
    </row>
    <row r="501" ht="14.25" customHeight="1" spans="1:13">
      <c r="A501" s="83"/>
      <c r="B501" s="84"/>
      <c r="C501" s="84" t="s">
        <v>910</v>
      </c>
      <c r="D501" s="15"/>
      <c r="E501" s="16" t="s">
        <v>909</v>
      </c>
      <c r="F501" s="85">
        <v>0</v>
      </c>
      <c r="G501" s="13">
        <v>0</v>
      </c>
      <c r="H501" s="86"/>
      <c r="I501" s="27">
        <v>5</v>
      </c>
      <c r="J501" s="35"/>
      <c r="K501" s="27"/>
      <c r="L501" s="94"/>
      <c r="M501" s="77">
        <f t="shared" si="7"/>
        <v>5</v>
      </c>
    </row>
    <row r="502" ht="27" customHeight="1" spans="1:13">
      <c r="A502" s="83"/>
      <c r="B502" s="84"/>
      <c r="C502" s="84" t="s">
        <v>911</v>
      </c>
      <c r="D502" s="15"/>
      <c r="E502" s="16" t="s">
        <v>909</v>
      </c>
      <c r="F502" s="85">
        <v>0</v>
      </c>
      <c r="G502" s="13">
        <v>0</v>
      </c>
      <c r="H502" s="88"/>
      <c r="I502" s="27">
        <v>5</v>
      </c>
      <c r="J502" s="35"/>
      <c r="K502" s="27"/>
      <c r="L502" s="95"/>
      <c r="M502" s="77">
        <f t="shared" si="7"/>
        <v>5</v>
      </c>
    </row>
    <row r="503" ht="33" customHeight="1" spans="1:13">
      <c r="A503" s="83"/>
      <c r="B503" s="84" t="s">
        <v>912</v>
      </c>
      <c r="C503" s="84" t="s">
        <v>913</v>
      </c>
      <c r="D503" s="89" t="s">
        <v>914</v>
      </c>
      <c r="E503" s="16" t="s">
        <v>915</v>
      </c>
      <c r="F503" s="85">
        <v>2</v>
      </c>
      <c r="G503" s="13">
        <v>3</v>
      </c>
      <c r="H503" s="88"/>
      <c r="I503" s="27">
        <v>1</v>
      </c>
      <c r="J503" s="35"/>
      <c r="K503" s="27"/>
      <c r="L503" s="95"/>
      <c r="M503" s="77">
        <f t="shared" si="7"/>
        <v>6</v>
      </c>
    </row>
    <row r="504" ht="16.5" customHeight="1" spans="1:13">
      <c r="A504" s="83" t="s">
        <v>916</v>
      </c>
      <c r="B504" s="84" t="s">
        <v>917</v>
      </c>
      <c r="C504" s="84" t="s">
        <v>918</v>
      </c>
      <c r="D504" s="89" t="s">
        <v>919</v>
      </c>
      <c r="E504" s="16" t="s">
        <v>252</v>
      </c>
      <c r="F504" s="85">
        <v>3</v>
      </c>
      <c r="G504" s="13">
        <v>5</v>
      </c>
      <c r="H504" s="88"/>
      <c r="I504" s="27">
        <v>4</v>
      </c>
      <c r="J504" s="35"/>
      <c r="K504" s="27"/>
      <c r="L504" s="95"/>
      <c r="M504" s="77">
        <f t="shared" si="7"/>
        <v>12</v>
      </c>
    </row>
    <row r="505" ht="16.5" customHeight="1" spans="1:13">
      <c r="A505" s="90"/>
      <c r="B505" s="84"/>
      <c r="C505" s="84" t="s">
        <v>918</v>
      </c>
      <c r="D505" s="89" t="s">
        <v>920</v>
      </c>
      <c r="E505" s="16" t="s">
        <v>252</v>
      </c>
      <c r="F505" s="85"/>
      <c r="G505" s="13">
        <v>1</v>
      </c>
      <c r="H505" s="88"/>
      <c r="I505" s="27">
        <v>1</v>
      </c>
      <c r="J505" s="35"/>
      <c r="K505" s="27"/>
      <c r="L505" s="95"/>
      <c r="M505" s="77">
        <f t="shared" si="7"/>
        <v>2</v>
      </c>
    </row>
    <row r="506" ht="16.5" customHeight="1" spans="1:13">
      <c r="A506" s="90"/>
      <c r="B506" s="84"/>
      <c r="C506" s="84" t="s">
        <v>918</v>
      </c>
      <c r="D506" s="89" t="s">
        <v>921</v>
      </c>
      <c r="E506" s="16" t="s">
        <v>252</v>
      </c>
      <c r="F506" s="85"/>
      <c r="G506" s="13">
        <v>0</v>
      </c>
      <c r="H506" s="88"/>
      <c r="I506" s="27">
        <v>0</v>
      </c>
      <c r="J506" s="35"/>
      <c r="K506" s="27"/>
      <c r="L506" s="95"/>
      <c r="M506" s="77">
        <f t="shared" si="7"/>
        <v>0</v>
      </c>
    </row>
    <row r="507" ht="17.1" customHeight="1" spans="1:13">
      <c r="A507" s="19" t="s">
        <v>922</v>
      </c>
      <c r="B507" s="19"/>
      <c r="C507" s="19"/>
      <c r="D507" s="19"/>
      <c r="E507" s="19"/>
      <c r="F507" s="19"/>
      <c r="G507" s="20"/>
      <c r="H507" s="21" t="s">
        <v>324</v>
      </c>
      <c r="I507" s="21"/>
      <c r="J507" s="38"/>
      <c r="K507" s="21"/>
      <c r="L507" s="37"/>
      <c r="M507" s="77">
        <f t="shared" si="7"/>
        <v>0</v>
      </c>
    </row>
    <row r="508" ht="18" customHeight="1" spans="1:13">
      <c r="A508" s="22" t="s">
        <v>923</v>
      </c>
      <c r="B508" s="22"/>
      <c r="C508" s="22"/>
      <c r="D508" s="22"/>
      <c r="E508" s="22"/>
      <c r="F508" s="22"/>
      <c r="G508" s="55"/>
      <c r="H508" s="56" t="s">
        <v>324</v>
      </c>
      <c r="I508" s="56">
        <f>I453+I466+I469+I491+I507</f>
        <v>0</v>
      </c>
      <c r="J508" s="57" t="s">
        <v>324</v>
      </c>
      <c r="K508" s="56">
        <f>K453+K466+K469+K491+K507</f>
        <v>0</v>
      </c>
      <c r="L508" s="58"/>
      <c r="M508" s="77">
        <f t="shared" si="7"/>
        <v>0</v>
      </c>
    </row>
    <row r="509" ht="26.45" customHeight="1" spans="1:13">
      <c r="A509" s="91" t="s">
        <v>924</v>
      </c>
      <c r="B509" s="91"/>
      <c r="C509" s="91"/>
      <c r="D509" s="91"/>
      <c r="E509" s="91"/>
      <c r="F509" s="91"/>
      <c r="G509" s="92"/>
      <c r="H509" s="91"/>
      <c r="I509" s="91"/>
      <c r="J509" s="96"/>
      <c r="K509" s="91"/>
      <c r="L509" s="41"/>
      <c r="M509" s="42"/>
    </row>
    <row r="510" ht="16.5" customHeight="1" spans="1:13">
      <c r="A510" s="83" t="s">
        <v>925</v>
      </c>
      <c r="B510" s="16" t="s">
        <v>926</v>
      </c>
      <c r="C510" s="16"/>
      <c r="D510" s="15" t="s">
        <v>927</v>
      </c>
      <c r="E510" s="11" t="s">
        <v>928</v>
      </c>
      <c r="F510" s="85"/>
      <c r="G510" s="13">
        <v>0</v>
      </c>
      <c r="H510" s="93"/>
      <c r="I510" s="27"/>
      <c r="J510" s="35"/>
      <c r="K510" s="27"/>
      <c r="L510" s="95"/>
      <c r="M510" s="77">
        <f>SUM(F510:K510)</f>
        <v>0</v>
      </c>
    </row>
    <row r="511" ht="16.5" customHeight="1" spans="1:13">
      <c r="A511" s="83"/>
      <c r="B511" s="16" t="s">
        <v>929</v>
      </c>
      <c r="C511" s="16"/>
      <c r="D511" s="15" t="s">
        <v>930</v>
      </c>
      <c r="E511" s="11" t="s">
        <v>931</v>
      </c>
      <c r="F511" s="85"/>
      <c r="G511" s="13">
        <v>0</v>
      </c>
      <c r="H511" s="93"/>
      <c r="I511" s="27"/>
      <c r="J511" s="35"/>
      <c r="K511" s="27"/>
      <c r="L511" s="95"/>
      <c r="M511" s="77">
        <f>SUM(F511:K511)</f>
        <v>0</v>
      </c>
    </row>
    <row r="512" ht="24.95" customHeight="1" spans="1:13">
      <c r="A512" s="22" t="s">
        <v>932</v>
      </c>
      <c r="B512" s="22"/>
      <c r="C512" s="22"/>
      <c r="D512" s="22"/>
      <c r="E512" s="22"/>
      <c r="F512" s="22"/>
      <c r="G512" s="55"/>
      <c r="H512" s="56" t="s">
        <v>324</v>
      </c>
      <c r="I512" s="56" t="e">
        <f>#REF!</f>
        <v>#REF!</v>
      </c>
      <c r="J512" s="57" t="s">
        <v>324</v>
      </c>
      <c r="K512" s="56" t="e">
        <f>#REF!</f>
        <v>#REF!</v>
      </c>
      <c r="L512" s="58"/>
      <c r="M512" s="77" t="e">
        <f>SUM(F512:K512)</f>
        <v>#REF!</v>
      </c>
    </row>
    <row r="513" ht="159" customHeight="1" spans="1:13">
      <c r="A513" s="15" t="s">
        <v>933</v>
      </c>
      <c r="B513" s="15"/>
      <c r="C513" s="15"/>
      <c r="D513" s="15"/>
      <c r="E513" s="15"/>
      <c r="F513" s="15"/>
      <c r="G513" s="97"/>
      <c r="H513" s="15"/>
      <c r="I513" s="15"/>
      <c r="J513" s="98"/>
      <c r="K513" s="15"/>
      <c r="L513" s="36"/>
      <c r="M513" s="99"/>
    </row>
  </sheetData>
  <mergeCells count="715">
    <mergeCell ref="A1:M1"/>
    <mergeCell ref="A4:K4"/>
    <mergeCell ref="B9:C9"/>
    <mergeCell ref="B24:C24"/>
    <mergeCell ref="A39:F39"/>
    <mergeCell ref="A45:F45"/>
    <mergeCell ref="A59:F59"/>
    <mergeCell ref="A60:F60"/>
    <mergeCell ref="A61:K61"/>
    <mergeCell ref="A138:F138"/>
    <mergeCell ref="A168:F168"/>
    <mergeCell ref="A201:F201"/>
    <mergeCell ref="A225:F225"/>
    <mergeCell ref="B232:C232"/>
    <mergeCell ref="B233:C233"/>
    <mergeCell ref="B234:C234"/>
    <mergeCell ref="B235:C235"/>
    <mergeCell ref="B236:C236"/>
    <mergeCell ref="B239:C239"/>
    <mergeCell ref="B240:C240"/>
    <mergeCell ref="A241:F241"/>
    <mergeCell ref="A242:F242"/>
    <mergeCell ref="A243:K243"/>
    <mergeCell ref="A274:F274"/>
    <mergeCell ref="A286:F286"/>
    <mergeCell ref="A314:F314"/>
    <mergeCell ref="A334:F334"/>
    <mergeCell ref="A369:F369"/>
    <mergeCell ref="A410:F410"/>
    <mergeCell ref="A443:F443"/>
    <mergeCell ref="A444:F444"/>
    <mergeCell ref="A445:K445"/>
    <mergeCell ref="A453:G453"/>
    <mergeCell ref="B456:C456"/>
    <mergeCell ref="B457:C457"/>
    <mergeCell ref="B458:C458"/>
    <mergeCell ref="B459:C459"/>
    <mergeCell ref="B460:C460"/>
    <mergeCell ref="B461:C461"/>
    <mergeCell ref="B462:C462"/>
    <mergeCell ref="B463:C463"/>
    <mergeCell ref="B464:C464"/>
    <mergeCell ref="B465:C465"/>
    <mergeCell ref="A466:G466"/>
    <mergeCell ref="A469:F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4:C484"/>
    <mergeCell ref="B485:C485"/>
    <mergeCell ref="A491:F491"/>
    <mergeCell ref="A507:F507"/>
    <mergeCell ref="A508:F508"/>
    <mergeCell ref="A509:K509"/>
    <mergeCell ref="B510:C510"/>
    <mergeCell ref="B511:C511"/>
    <mergeCell ref="A512:F512"/>
    <mergeCell ref="A513:K513"/>
    <mergeCell ref="A5:A38"/>
    <mergeCell ref="A40:A44"/>
    <mergeCell ref="A46:A58"/>
    <mergeCell ref="A62:A137"/>
    <mergeCell ref="A139:A167"/>
    <mergeCell ref="A169:A200"/>
    <mergeCell ref="A202:A224"/>
    <mergeCell ref="A226:A240"/>
    <mergeCell ref="A244:A273"/>
    <mergeCell ref="A275:A285"/>
    <mergeCell ref="A287:A313"/>
    <mergeCell ref="A315:A333"/>
    <mergeCell ref="A335:A368"/>
    <mergeCell ref="A370:A409"/>
    <mergeCell ref="A411:A442"/>
    <mergeCell ref="A446:A452"/>
    <mergeCell ref="A454:A465"/>
    <mergeCell ref="A467:A468"/>
    <mergeCell ref="A470:A490"/>
    <mergeCell ref="A492:A503"/>
    <mergeCell ref="A504:A506"/>
    <mergeCell ref="A510:A511"/>
    <mergeCell ref="B25:B30"/>
    <mergeCell ref="B31:B38"/>
    <mergeCell ref="B62:B78"/>
    <mergeCell ref="B79:B87"/>
    <mergeCell ref="B88:B93"/>
    <mergeCell ref="B94:B104"/>
    <mergeCell ref="B109:B112"/>
    <mergeCell ref="B113:B114"/>
    <mergeCell ref="B115:B124"/>
    <mergeCell ref="B125:B132"/>
    <mergeCell ref="B133:B137"/>
    <mergeCell ref="B139:B142"/>
    <mergeCell ref="B143:B153"/>
    <mergeCell ref="B154:B160"/>
    <mergeCell ref="B161:B167"/>
    <mergeCell ref="B169:B184"/>
    <mergeCell ref="B185:B190"/>
    <mergeCell ref="B191:B196"/>
    <mergeCell ref="B198:B200"/>
    <mergeCell ref="B202:B203"/>
    <mergeCell ref="B205:B224"/>
    <mergeCell ref="B228:B229"/>
    <mergeCell ref="B230:B231"/>
    <mergeCell ref="B244:B271"/>
    <mergeCell ref="B275:B283"/>
    <mergeCell ref="B335:B358"/>
    <mergeCell ref="B359:B368"/>
    <mergeCell ref="B370:B372"/>
    <mergeCell ref="B373:B380"/>
    <mergeCell ref="B381:B384"/>
    <mergeCell ref="B386:B387"/>
    <mergeCell ref="B388:B406"/>
    <mergeCell ref="B407:B409"/>
    <mergeCell ref="B411:B419"/>
    <mergeCell ref="B420:B425"/>
    <mergeCell ref="B426:B428"/>
    <mergeCell ref="B429:B431"/>
    <mergeCell ref="B433:B435"/>
    <mergeCell ref="B436:B439"/>
    <mergeCell ref="B492:B499"/>
    <mergeCell ref="B500:B502"/>
    <mergeCell ref="B504:B506"/>
    <mergeCell ref="C28:C30"/>
    <mergeCell ref="C31:C33"/>
    <mergeCell ref="C34:C36"/>
    <mergeCell ref="C37:C38"/>
    <mergeCell ref="C62:C63"/>
    <mergeCell ref="C64:C66"/>
    <mergeCell ref="C67:C68"/>
    <mergeCell ref="C70:C71"/>
    <mergeCell ref="C72:C75"/>
    <mergeCell ref="C76:C77"/>
    <mergeCell ref="C79:C82"/>
    <mergeCell ref="C83:C86"/>
    <mergeCell ref="C88:C89"/>
    <mergeCell ref="C90:C91"/>
    <mergeCell ref="C92:C93"/>
    <mergeCell ref="C94:C96"/>
    <mergeCell ref="C97:C98"/>
    <mergeCell ref="C99:C101"/>
    <mergeCell ref="C102:C103"/>
    <mergeCell ref="C115:C120"/>
    <mergeCell ref="C121:C124"/>
    <mergeCell ref="C125:C126"/>
    <mergeCell ref="C127:C128"/>
    <mergeCell ref="C130:C132"/>
    <mergeCell ref="C133:C135"/>
    <mergeCell ref="C136:C137"/>
    <mergeCell ref="C139:C142"/>
    <mergeCell ref="C143:C146"/>
    <mergeCell ref="C147:C148"/>
    <mergeCell ref="C151:C152"/>
    <mergeCell ref="C161:C162"/>
    <mergeCell ref="C164:C166"/>
    <mergeCell ref="C169:C172"/>
    <mergeCell ref="C181:C183"/>
    <mergeCell ref="C191:C192"/>
    <mergeCell ref="C205:C206"/>
    <mergeCell ref="C210:C212"/>
    <mergeCell ref="C213:C215"/>
    <mergeCell ref="C216:C217"/>
    <mergeCell ref="C218:C220"/>
    <mergeCell ref="C221:C222"/>
    <mergeCell ref="C223:C224"/>
    <mergeCell ref="C246:C250"/>
    <mergeCell ref="C275:C277"/>
    <mergeCell ref="C278:C283"/>
    <mergeCell ref="C337:C338"/>
    <mergeCell ref="C339:C340"/>
    <mergeCell ref="C341:C342"/>
    <mergeCell ref="C343:C344"/>
    <mergeCell ref="C346:C348"/>
    <mergeCell ref="C350:C352"/>
    <mergeCell ref="C353:C354"/>
    <mergeCell ref="C373:C374"/>
    <mergeCell ref="C375:C380"/>
    <mergeCell ref="C382:C384"/>
    <mergeCell ref="C411:C412"/>
    <mergeCell ref="C413:C414"/>
    <mergeCell ref="C415:C416"/>
    <mergeCell ref="C417:C419"/>
    <mergeCell ref="D2:D3"/>
    <mergeCell ref="D429:D431"/>
    <mergeCell ref="D433:D435"/>
    <mergeCell ref="D436:D438"/>
    <mergeCell ref="D492:D499"/>
    <mergeCell ref="D500:D502"/>
    <mergeCell ref="E2:E3"/>
    <mergeCell ref="F2:F3"/>
    <mergeCell ref="G2:G3"/>
    <mergeCell ref="H2:H3"/>
    <mergeCell ref="I2:I3"/>
    <mergeCell ref="J2:J3"/>
    <mergeCell ref="K2:K3"/>
    <mergeCell ref="L2:L3"/>
    <mergeCell ref="L125:L137"/>
    <mergeCell ref="M2:M3"/>
    <mergeCell ref="N125:N137"/>
    <mergeCell ref="O125:O137"/>
    <mergeCell ref="P125:P137"/>
    <mergeCell ref="Q125:Q137"/>
    <mergeCell ref="R125:R137"/>
    <mergeCell ref="S125:S137"/>
    <mergeCell ref="T125:T137"/>
    <mergeCell ref="U125:U137"/>
    <mergeCell ref="V125:V137"/>
    <mergeCell ref="W125:W137"/>
    <mergeCell ref="X125:X137"/>
    <mergeCell ref="Y125:Y137"/>
    <mergeCell ref="Z125:Z137"/>
    <mergeCell ref="AA125:AA137"/>
    <mergeCell ref="AB125:AB137"/>
    <mergeCell ref="AC125:AC137"/>
    <mergeCell ref="AD125:AD137"/>
    <mergeCell ref="AE125:AE137"/>
    <mergeCell ref="AF125:AF137"/>
    <mergeCell ref="AG125:AG137"/>
    <mergeCell ref="AH125:AH137"/>
    <mergeCell ref="AI125:AI137"/>
    <mergeCell ref="AJ125:AJ137"/>
    <mergeCell ref="AK125:AK137"/>
    <mergeCell ref="AL125:AL137"/>
    <mergeCell ref="AM125:AM137"/>
    <mergeCell ref="AN125:AN137"/>
    <mergeCell ref="AO125:AO137"/>
    <mergeCell ref="AP125:AP137"/>
    <mergeCell ref="AQ125:AQ137"/>
    <mergeCell ref="AR125:AR137"/>
    <mergeCell ref="AS125:AS137"/>
    <mergeCell ref="AT125:AT137"/>
    <mergeCell ref="AU125:AU137"/>
    <mergeCell ref="AV125:AV137"/>
    <mergeCell ref="AW125:AW137"/>
    <mergeCell ref="AX125:AX137"/>
    <mergeCell ref="AY125:AY137"/>
    <mergeCell ref="AZ125:AZ137"/>
    <mergeCell ref="BA125:BA137"/>
    <mergeCell ref="BB125:BB137"/>
    <mergeCell ref="BC125:BC137"/>
    <mergeCell ref="BD125:BD137"/>
    <mergeCell ref="BE125:BE137"/>
    <mergeCell ref="BF125:BF137"/>
    <mergeCell ref="BG125:BG137"/>
    <mergeCell ref="BH125:BH137"/>
    <mergeCell ref="BI125:BI137"/>
    <mergeCell ref="BJ125:BJ137"/>
    <mergeCell ref="BK125:BK137"/>
    <mergeCell ref="BL125:BL137"/>
    <mergeCell ref="BM125:BM137"/>
    <mergeCell ref="BN125:BN137"/>
    <mergeCell ref="BO125:BO137"/>
    <mergeCell ref="BP125:BP137"/>
    <mergeCell ref="BQ125:BQ137"/>
    <mergeCell ref="BR125:BR137"/>
    <mergeCell ref="BS125:BS137"/>
    <mergeCell ref="BT125:BT137"/>
    <mergeCell ref="BU125:BU137"/>
    <mergeCell ref="BV125:BV137"/>
    <mergeCell ref="BW125:BW137"/>
    <mergeCell ref="BX125:BX137"/>
    <mergeCell ref="BY125:BY137"/>
    <mergeCell ref="BZ125:BZ137"/>
    <mergeCell ref="CA125:CA137"/>
    <mergeCell ref="CB125:CB137"/>
    <mergeCell ref="CC125:CC137"/>
    <mergeCell ref="CD125:CD137"/>
    <mergeCell ref="CE125:CE137"/>
    <mergeCell ref="CF125:CF137"/>
    <mergeCell ref="CG125:CG137"/>
    <mergeCell ref="CH125:CH137"/>
    <mergeCell ref="CI125:CI137"/>
    <mergeCell ref="CJ125:CJ137"/>
    <mergeCell ref="CK125:CK137"/>
    <mergeCell ref="CL125:CL137"/>
    <mergeCell ref="CM125:CM137"/>
    <mergeCell ref="CN125:CN137"/>
    <mergeCell ref="CO125:CO137"/>
    <mergeCell ref="CP125:CP137"/>
    <mergeCell ref="CQ125:CQ137"/>
    <mergeCell ref="CR125:CR137"/>
    <mergeCell ref="CS125:CS137"/>
    <mergeCell ref="CT125:CT137"/>
    <mergeCell ref="CU125:CU137"/>
    <mergeCell ref="CV125:CV137"/>
    <mergeCell ref="CW125:CW137"/>
    <mergeCell ref="CX125:CX137"/>
    <mergeCell ref="CY125:CY137"/>
    <mergeCell ref="CZ125:CZ137"/>
    <mergeCell ref="DA125:DA137"/>
    <mergeCell ref="DB125:DB137"/>
    <mergeCell ref="DC125:DC137"/>
    <mergeCell ref="DD125:DD137"/>
    <mergeCell ref="DE125:DE137"/>
    <mergeCell ref="DF125:DF137"/>
    <mergeCell ref="DG125:DG137"/>
    <mergeCell ref="DH125:DH137"/>
    <mergeCell ref="DI125:DI137"/>
    <mergeCell ref="DJ125:DJ137"/>
    <mergeCell ref="DK125:DK137"/>
    <mergeCell ref="DL125:DL137"/>
    <mergeCell ref="DM125:DM137"/>
    <mergeCell ref="DN125:DN137"/>
    <mergeCell ref="DO125:DO137"/>
    <mergeCell ref="DP125:DP137"/>
    <mergeCell ref="DQ125:DQ137"/>
    <mergeCell ref="DR125:DR137"/>
    <mergeCell ref="DS125:DS137"/>
    <mergeCell ref="DT125:DT137"/>
    <mergeCell ref="DU125:DU137"/>
    <mergeCell ref="DV125:DV137"/>
    <mergeCell ref="DW125:DW137"/>
    <mergeCell ref="DX125:DX137"/>
    <mergeCell ref="DY125:DY137"/>
    <mergeCell ref="DZ125:DZ137"/>
    <mergeCell ref="EA125:EA137"/>
    <mergeCell ref="EB125:EB137"/>
    <mergeCell ref="EC125:EC137"/>
    <mergeCell ref="ED125:ED137"/>
    <mergeCell ref="EE125:EE137"/>
    <mergeCell ref="EF125:EF137"/>
    <mergeCell ref="EG125:EG137"/>
    <mergeCell ref="EH125:EH137"/>
    <mergeCell ref="EI125:EI137"/>
    <mergeCell ref="EJ125:EJ137"/>
    <mergeCell ref="EK125:EK137"/>
    <mergeCell ref="EL125:EL137"/>
    <mergeCell ref="EM125:EM137"/>
    <mergeCell ref="EN125:EN137"/>
    <mergeCell ref="EO125:EO137"/>
    <mergeCell ref="EP125:EP137"/>
    <mergeCell ref="EQ125:EQ137"/>
    <mergeCell ref="ER125:ER137"/>
    <mergeCell ref="ES125:ES137"/>
    <mergeCell ref="ET125:ET137"/>
    <mergeCell ref="EU125:EU137"/>
    <mergeCell ref="EV125:EV137"/>
    <mergeCell ref="EW125:EW137"/>
    <mergeCell ref="EX125:EX137"/>
    <mergeCell ref="EY125:EY137"/>
    <mergeCell ref="EZ125:EZ137"/>
    <mergeCell ref="FA125:FA137"/>
    <mergeCell ref="FB125:FB137"/>
    <mergeCell ref="FC125:FC137"/>
    <mergeCell ref="FD125:FD137"/>
    <mergeCell ref="FE125:FE137"/>
    <mergeCell ref="FF125:FF137"/>
    <mergeCell ref="FG125:FG137"/>
    <mergeCell ref="FH125:FH137"/>
    <mergeCell ref="FI125:FI137"/>
    <mergeCell ref="FJ125:FJ137"/>
    <mergeCell ref="FK125:FK137"/>
    <mergeCell ref="FL125:FL137"/>
    <mergeCell ref="FM125:FM137"/>
    <mergeCell ref="FN125:FN137"/>
    <mergeCell ref="FO125:FO137"/>
    <mergeCell ref="FP125:FP137"/>
    <mergeCell ref="FQ125:FQ137"/>
    <mergeCell ref="FR125:FR137"/>
    <mergeCell ref="FS125:FS137"/>
    <mergeCell ref="FT125:FT137"/>
    <mergeCell ref="FU125:FU137"/>
    <mergeCell ref="FV125:FV137"/>
    <mergeCell ref="FW125:FW137"/>
    <mergeCell ref="FX125:FX137"/>
    <mergeCell ref="FY125:FY137"/>
    <mergeCell ref="FZ125:FZ137"/>
    <mergeCell ref="GA125:GA137"/>
    <mergeCell ref="GB125:GB137"/>
    <mergeCell ref="GC125:GC137"/>
    <mergeCell ref="GD125:GD137"/>
    <mergeCell ref="GE125:GE137"/>
    <mergeCell ref="GF125:GF137"/>
    <mergeCell ref="GG125:GG137"/>
    <mergeCell ref="GH125:GH137"/>
    <mergeCell ref="GI125:GI137"/>
    <mergeCell ref="GJ125:GJ137"/>
    <mergeCell ref="GK125:GK137"/>
    <mergeCell ref="GL125:GL137"/>
    <mergeCell ref="GM125:GM137"/>
    <mergeCell ref="GN125:GN137"/>
    <mergeCell ref="GO125:GO137"/>
    <mergeCell ref="GP125:GP137"/>
    <mergeCell ref="GQ125:GQ137"/>
    <mergeCell ref="GR125:GR137"/>
    <mergeCell ref="GS125:GS137"/>
    <mergeCell ref="GT125:GT137"/>
    <mergeCell ref="GU125:GU137"/>
    <mergeCell ref="GV125:GV137"/>
    <mergeCell ref="GW125:GW137"/>
    <mergeCell ref="GX125:GX137"/>
    <mergeCell ref="GY125:GY137"/>
    <mergeCell ref="GZ125:GZ137"/>
    <mergeCell ref="HA125:HA137"/>
    <mergeCell ref="HB125:HB137"/>
    <mergeCell ref="HC125:HC137"/>
    <mergeCell ref="HD125:HD137"/>
    <mergeCell ref="HE125:HE137"/>
    <mergeCell ref="HF125:HF137"/>
    <mergeCell ref="HG125:HG137"/>
    <mergeCell ref="HH125:HH137"/>
    <mergeCell ref="HI125:HI137"/>
    <mergeCell ref="HJ125:HJ137"/>
    <mergeCell ref="HK125:HK137"/>
    <mergeCell ref="HL125:HL137"/>
    <mergeCell ref="HM125:HM137"/>
    <mergeCell ref="HN125:HN137"/>
    <mergeCell ref="HO125:HO137"/>
    <mergeCell ref="HP125:HP137"/>
    <mergeCell ref="HQ125:HQ137"/>
    <mergeCell ref="HR125:HR137"/>
    <mergeCell ref="HS125:HS137"/>
    <mergeCell ref="HT125:HT137"/>
    <mergeCell ref="HU125:HU137"/>
    <mergeCell ref="HV125:HV137"/>
    <mergeCell ref="HW125:HW137"/>
    <mergeCell ref="HX125:HX137"/>
    <mergeCell ref="HY125:HY137"/>
    <mergeCell ref="HZ125:HZ137"/>
    <mergeCell ref="IA125:IA137"/>
    <mergeCell ref="IB125:IB137"/>
    <mergeCell ref="IC125:IC137"/>
    <mergeCell ref="ID125:ID137"/>
    <mergeCell ref="IE125:IE137"/>
    <mergeCell ref="IF125:IF137"/>
    <mergeCell ref="IG125:IG137"/>
    <mergeCell ref="IH125:IH137"/>
    <mergeCell ref="II125:II137"/>
    <mergeCell ref="IJ125:IJ137"/>
    <mergeCell ref="IK125:IK137"/>
    <mergeCell ref="IL125:IL137"/>
    <mergeCell ref="IM125:IM137"/>
    <mergeCell ref="IN125:IN137"/>
    <mergeCell ref="IO125:IO137"/>
    <mergeCell ref="IP125:IP137"/>
    <mergeCell ref="IQ125:IQ137"/>
    <mergeCell ref="IR125:IR137"/>
    <mergeCell ref="IS125:IS137"/>
    <mergeCell ref="IT125:IT137"/>
    <mergeCell ref="IU125:IU137"/>
    <mergeCell ref="IV125:IV137"/>
    <mergeCell ref="IW125:IW137"/>
    <mergeCell ref="IX125:IX137"/>
    <mergeCell ref="IY125:IY137"/>
    <mergeCell ref="IZ125:IZ137"/>
    <mergeCell ref="JA125:JA137"/>
    <mergeCell ref="JB125:JB137"/>
    <mergeCell ref="JC125:JC137"/>
    <mergeCell ref="JD125:JD137"/>
    <mergeCell ref="JE125:JE137"/>
    <mergeCell ref="JF125:JF137"/>
    <mergeCell ref="JG125:JG137"/>
    <mergeCell ref="JH125:JH137"/>
    <mergeCell ref="JI125:JI137"/>
    <mergeCell ref="JJ125:JJ137"/>
    <mergeCell ref="JK125:JK137"/>
    <mergeCell ref="JL125:JL137"/>
    <mergeCell ref="JM125:JM137"/>
    <mergeCell ref="JN125:JN137"/>
    <mergeCell ref="JO125:JO137"/>
    <mergeCell ref="JP125:JP137"/>
    <mergeCell ref="JQ125:JQ137"/>
    <mergeCell ref="JR125:JR137"/>
    <mergeCell ref="JS125:JS137"/>
    <mergeCell ref="JT125:JT137"/>
    <mergeCell ref="JU125:JU137"/>
    <mergeCell ref="JV125:JV137"/>
    <mergeCell ref="JW125:JW137"/>
    <mergeCell ref="JX125:JX137"/>
    <mergeCell ref="JY125:JY137"/>
    <mergeCell ref="JZ125:JZ137"/>
    <mergeCell ref="KA125:KA137"/>
    <mergeCell ref="KB125:KB137"/>
    <mergeCell ref="KC125:KC137"/>
    <mergeCell ref="KD125:KD137"/>
    <mergeCell ref="KE125:KE137"/>
    <mergeCell ref="KF125:KF137"/>
    <mergeCell ref="KG125:KG137"/>
    <mergeCell ref="KH125:KH137"/>
    <mergeCell ref="KI125:KI137"/>
    <mergeCell ref="KJ125:KJ137"/>
    <mergeCell ref="KK125:KK137"/>
    <mergeCell ref="KL125:KL137"/>
    <mergeCell ref="KM125:KM137"/>
    <mergeCell ref="KN125:KN137"/>
    <mergeCell ref="KO125:KO137"/>
    <mergeCell ref="KP125:KP137"/>
    <mergeCell ref="KQ125:KQ137"/>
    <mergeCell ref="KR125:KR137"/>
    <mergeCell ref="KS125:KS137"/>
    <mergeCell ref="KT125:KT137"/>
    <mergeCell ref="KU125:KU137"/>
    <mergeCell ref="KV125:KV137"/>
    <mergeCell ref="KW125:KW137"/>
    <mergeCell ref="KX125:KX137"/>
    <mergeCell ref="KY125:KY137"/>
    <mergeCell ref="KZ125:KZ137"/>
    <mergeCell ref="LA125:LA137"/>
    <mergeCell ref="LB125:LB137"/>
    <mergeCell ref="LC125:LC137"/>
    <mergeCell ref="LD125:LD137"/>
    <mergeCell ref="LE125:LE137"/>
    <mergeCell ref="LF125:LF137"/>
    <mergeCell ref="LG125:LG137"/>
    <mergeCell ref="LH125:LH137"/>
    <mergeCell ref="LI125:LI137"/>
    <mergeCell ref="LJ125:LJ137"/>
    <mergeCell ref="LK125:LK137"/>
    <mergeCell ref="LL125:LL137"/>
    <mergeCell ref="LM125:LM137"/>
    <mergeCell ref="LN125:LN137"/>
    <mergeCell ref="LO125:LO137"/>
    <mergeCell ref="LP125:LP137"/>
    <mergeCell ref="LQ125:LQ137"/>
    <mergeCell ref="LR125:LR137"/>
    <mergeCell ref="LS125:LS137"/>
    <mergeCell ref="LT125:LT137"/>
    <mergeCell ref="LU125:LU137"/>
    <mergeCell ref="LV125:LV137"/>
    <mergeCell ref="LW125:LW137"/>
    <mergeCell ref="LX125:LX137"/>
    <mergeCell ref="LY125:LY137"/>
    <mergeCell ref="LZ125:LZ137"/>
    <mergeCell ref="MA125:MA137"/>
    <mergeCell ref="MB125:MB137"/>
    <mergeCell ref="MC125:MC137"/>
    <mergeCell ref="MD125:MD137"/>
    <mergeCell ref="ME125:ME137"/>
    <mergeCell ref="MF125:MF137"/>
    <mergeCell ref="MG125:MG137"/>
    <mergeCell ref="MH125:MH137"/>
    <mergeCell ref="MI125:MI137"/>
    <mergeCell ref="MJ125:MJ137"/>
    <mergeCell ref="MK125:MK137"/>
    <mergeCell ref="ML125:ML137"/>
    <mergeCell ref="MM125:MM137"/>
    <mergeCell ref="MN125:MN137"/>
    <mergeCell ref="MO125:MO137"/>
    <mergeCell ref="MP125:MP137"/>
    <mergeCell ref="MQ125:MQ137"/>
    <mergeCell ref="MR125:MR137"/>
    <mergeCell ref="MS125:MS137"/>
    <mergeCell ref="MT125:MT137"/>
    <mergeCell ref="MU125:MU137"/>
    <mergeCell ref="MV125:MV137"/>
    <mergeCell ref="MW125:MW137"/>
    <mergeCell ref="MX125:MX137"/>
    <mergeCell ref="MY125:MY137"/>
    <mergeCell ref="MZ125:MZ137"/>
    <mergeCell ref="NA125:NA137"/>
    <mergeCell ref="NB125:NB137"/>
    <mergeCell ref="NC125:NC137"/>
    <mergeCell ref="ND125:ND137"/>
    <mergeCell ref="NE125:NE137"/>
    <mergeCell ref="NF125:NF137"/>
    <mergeCell ref="NG125:NG137"/>
    <mergeCell ref="NH125:NH137"/>
    <mergeCell ref="NI125:NI137"/>
    <mergeCell ref="NJ125:NJ137"/>
    <mergeCell ref="NK125:NK137"/>
    <mergeCell ref="NL125:NL137"/>
    <mergeCell ref="NM125:NM137"/>
    <mergeCell ref="NN125:NN137"/>
    <mergeCell ref="NO125:NO137"/>
    <mergeCell ref="NP125:NP137"/>
    <mergeCell ref="NQ125:NQ137"/>
    <mergeCell ref="NR125:NR137"/>
    <mergeCell ref="NS125:NS137"/>
    <mergeCell ref="NT125:NT137"/>
    <mergeCell ref="NU125:NU137"/>
    <mergeCell ref="NV125:NV137"/>
    <mergeCell ref="NW125:NW137"/>
    <mergeCell ref="NX125:NX137"/>
    <mergeCell ref="NY125:NY137"/>
    <mergeCell ref="NZ125:NZ137"/>
    <mergeCell ref="OA125:OA137"/>
    <mergeCell ref="OB125:OB137"/>
    <mergeCell ref="OC125:OC137"/>
    <mergeCell ref="OD125:OD137"/>
    <mergeCell ref="OE125:OE137"/>
    <mergeCell ref="OF125:OF137"/>
    <mergeCell ref="OG125:OG137"/>
    <mergeCell ref="OH125:OH137"/>
    <mergeCell ref="OI125:OI137"/>
    <mergeCell ref="OJ125:OJ137"/>
    <mergeCell ref="OK125:OK137"/>
    <mergeCell ref="OL125:OL137"/>
    <mergeCell ref="OM125:OM137"/>
    <mergeCell ref="ON125:ON137"/>
    <mergeCell ref="OO125:OO137"/>
    <mergeCell ref="OP125:OP137"/>
    <mergeCell ref="OQ125:OQ137"/>
    <mergeCell ref="OR125:OR137"/>
    <mergeCell ref="OS125:OS137"/>
    <mergeCell ref="OT125:OT137"/>
    <mergeCell ref="OU125:OU137"/>
    <mergeCell ref="OV125:OV137"/>
    <mergeCell ref="OW125:OW137"/>
    <mergeCell ref="OX125:OX137"/>
    <mergeCell ref="OY125:OY137"/>
    <mergeCell ref="OZ125:OZ137"/>
    <mergeCell ref="PA125:PA137"/>
    <mergeCell ref="PB125:PB137"/>
    <mergeCell ref="PC125:PC137"/>
    <mergeCell ref="PD125:PD137"/>
    <mergeCell ref="PE125:PE137"/>
    <mergeCell ref="PF125:PF137"/>
    <mergeCell ref="PG125:PG137"/>
    <mergeCell ref="PH125:PH137"/>
    <mergeCell ref="PI125:PI137"/>
    <mergeCell ref="PJ125:PJ137"/>
    <mergeCell ref="PK125:PK137"/>
    <mergeCell ref="PL125:PL137"/>
    <mergeCell ref="PM125:PM137"/>
    <mergeCell ref="PN125:PN137"/>
    <mergeCell ref="PO125:PO137"/>
    <mergeCell ref="PP125:PP137"/>
    <mergeCell ref="PQ125:PQ137"/>
    <mergeCell ref="PR125:PR137"/>
    <mergeCell ref="PS125:PS137"/>
    <mergeCell ref="PT125:PT137"/>
    <mergeCell ref="PU125:PU137"/>
    <mergeCell ref="PV125:PV137"/>
    <mergeCell ref="PW125:PW137"/>
    <mergeCell ref="PX125:PX137"/>
    <mergeCell ref="PY125:PY137"/>
    <mergeCell ref="PZ125:PZ137"/>
    <mergeCell ref="QA125:QA137"/>
    <mergeCell ref="QB125:QB137"/>
    <mergeCell ref="QC125:QC137"/>
    <mergeCell ref="QD125:QD137"/>
    <mergeCell ref="QE125:QE137"/>
    <mergeCell ref="QF125:QF137"/>
    <mergeCell ref="QG125:QG137"/>
    <mergeCell ref="QH125:QH137"/>
    <mergeCell ref="QI125:QI137"/>
    <mergeCell ref="QJ125:QJ137"/>
    <mergeCell ref="QK125:QK137"/>
    <mergeCell ref="QL125:QL137"/>
    <mergeCell ref="QM125:QM137"/>
    <mergeCell ref="QN125:QN137"/>
    <mergeCell ref="QO125:QO137"/>
    <mergeCell ref="QP125:QP137"/>
    <mergeCell ref="QQ125:QQ137"/>
    <mergeCell ref="QR125:QR137"/>
    <mergeCell ref="QS125:QS137"/>
    <mergeCell ref="QT125:QT137"/>
    <mergeCell ref="QU125:QU137"/>
    <mergeCell ref="QV125:QV137"/>
    <mergeCell ref="QW125:QW137"/>
    <mergeCell ref="QX125:QX137"/>
    <mergeCell ref="QY125:QY137"/>
    <mergeCell ref="QZ125:QZ137"/>
    <mergeCell ref="RA125:RA137"/>
    <mergeCell ref="RB125:RB137"/>
    <mergeCell ref="RC125:RC137"/>
    <mergeCell ref="RD125:RD137"/>
    <mergeCell ref="RE125:RE137"/>
    <mergeCell ref="RF125:RF137"/>
    <mergeCell ref="RG125:RG137"/>
    <mergeCell ref="RH125:RH137"/>
    <mergeCell ref="RI125:RI137"/>
    <mergeCell ref="RJ125:RJ137"/>
    <mergeCell ref="RK125:RK137"/>
    <mergeCell ref="RL125:RL137"/>
    <mergeCell ref="RM125:RM137"/>
    <mergeCell ref="RN125:RN137"/>
    <mergeCell ref="RO125:RO137"/>
    <mergeCell ref="RP125:RP137"/>
    <mergeCell ref="RQ125:RQ137"/>
    <mergeCell ref="RR125:RR137"/>
    <mergeCell ref="RS125:RS137"/>
    <mergeCell ref="RT125:RT137"/>
    <mergeCell ref="RU125:RU137"/>
    <mergeCell ref="RV125:RV137"/>
    <mergeCell ref="RW125:RW137"/>
    <mergeCell ref="RX125:RX137"/>
    <mergeCell ref="RY125:RY137"/>
    <mergeCell ref="RZ125:RZ137"/>
    <mergeCell ref="SA125:SA137"/>
    <mergeCell ref="SB125:SB137"/>
    <mergeCell ref="SC125:SC137"/>
    <mergeCell ref="SD125:SD137"/>
    <mergeCell ref="SE125:SE137"/>
    <mergeCell ref="SF125:SF137"/>
    <mergeCell ref="B451:C452"/>
    <mergeCell ref="B467:C468"/>
    <mergeCell ref="B454:C455"/>
    <mergeCell ref="A2:C3"/>
    <mergeCell ref="B5:C8"/>
    <mergeCell ref="B10:C14"/>
    <mergeCell ref="B15:C18"/>
    <mergeCell ref="B19:C23"/>
    <mergeCell ref="B40:C44"/>
    <mergeCell ref="B46:C58"/>
    <mergeCell ref="B105:C108"/>
    <mergeCell ref="B237:C238"/>
    <mergeCell ref="B287:C313"/>
    <mergeCell ref="B315:C333"/>
    <mergeCell ref="B482:C483"/>
    <mergeCell ref="B486:C488"/>
    <mergeCell ref="B489:C490"/>
    <mergeCell ref="B446:C448"/>
    <mergeCell ref="B449:C450"/>
    <mergeCell ref="B272:C273"/>
    <mergeCell ref="B284:C285"/>
    <mergeCell ref="B226:C22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111</vt:lpstr>
      <vt:lpstr>汇总数量参考</vt:lpstr>
      <vt:lpstr>数量参考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张伟</dc:creator>
  <cp:lastModifiedBy>肖柏</cp:lastModifiedBy>
  <dcterms:created xsi:type="dcterms:W3CDTF">2021-11-16T22:14:00Z</dcterms:created>
  <cp:lastPrinted>2022-03-15T01:35:00Z</cp:lastPrinted>
  <dcterms:modified xsi:type="dcterms:W3CDTF">2022-11-30T10:39:17Z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0A3623C03FAF436199488A3008F57CEB</vt:lpwstr>
  </property>
  <property fmtid="{D5CDD505-2E9C-101B-9397-08002B2CF9AE}" pid="4" name="commondata">
    <vt:lpwstr>eyJoZGlkIjoiOTYyMTQ3ZWQyMDgyMzM2M2M3OGViMTVlZjY1OWIwMzcifQ==</vt:lpwstr>
  </property>
</Properties>
</file>